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35" yWindow="1245" windowWidth="24360" windowHeight="16320" tabRatio="500" activeTab="0"/>
  </bookViews>
  <sheets>
    <sheet name="Table1" sheetId="1" r:id="rId1"/>
  </sheets>
  <definedNames>
    <definedName name="_Toc374785011" localSheetId="0">'Table1'!#REF!</definedName>
    <definedName name="_xlnm.Print_Area" localSheetId="0">'Table1'!$A$1:$Q$49</definedName>
  </definedNames>
  <calcPr fullCalcOnLoad="1"/>
</workbook>
</file>

<file path=xl/sharedStrings.xml><?xml version="1.0" encoding="utf-8"?>
<sst xmlns="http://schemas.openxmlformats.org/spreadsheetml/2006/main" count="271" uniqueCount="121">
  <si>
    <t>Coal</t>
  </si>
  <si>
    <t>E121114-001</t>
  </si>
  <si>
    <t>E121114-002</t>
  </si>
  <si>
    <t>E121114-003</t>
  </si>
  <si>
    <t>E121114-004</t>
  </si>
  <si>
    <t>E121114-005</t>
  </si>
  <si>
    <t>E121114-006</t>
  </si>
  <si>
    <t>E121114-007</t>
  </si>
  <si>
    <t>E121114-008</t>
  </si>
  <si>
    <t>E121114-009</t>
  </si>
  <si>
    <t>E121114-010</t>
  </si>
  <si>
    <t>E121114-011</t>
  </si>
  <si>
    <t>SC16</t>
  </si>
  <si>
    <t>SC17</t>
  </si>
  <si>
    <t>SC18</t>
  </si>
  <si>
    <t>SC19</t>
  </si>
  <si>
    <t>SC20</t>
  </si>
  <si>
    <t>SC21</t>
  </si>
  <si>
    <t>SC22</t>
  </si>
  <si>
    <t>SC23</t>
  </si>
  <si>
    <t>SC25</t>
  </si>
  <si>
    <t>SC26</t>
  </si>
  <si>
    <t>SC27</t>
  </si>
  <si>
    <t>SC28</t>
  </si>
  <si>
    <t>SC41</t>
  </si>
  <si>
    <t>SC42</t>
  </si>
  <si>
    <t>SC43</t>
  </si>
  <si>
    <t>E130301-001</t>
  </si>
  <si>
    <t>SC24</t>
  </si>
  <si>
    <t>SC29</t>
  </si>
  <si>
    <t>SC31</t>
  </si>
  <si>
    <t>SC32</t>
  </si>
  <si>
    <t>SC35</t>
  </si>
  <si>
    <t>SC39</t>
  </si>
  <si>
    <t>SC40</t>
  </si>
  <si>
    <t>Lab</t>
  </si>
  <si>
    <t>W</t>
  </si>
  <si>
    <t>G</t>
  </si>
  <si>
    <t>VR</t>
  </si>
  <si>
    <t>Richness (Quantity)</t>
  </si>
  <si>
    <t>E121114-012</t>
  </si>
  <si>
    <t>E121114-013</t>
  </si>
  <si>
    <t>E121114-014</t>
  </si>
  <si>
    <t>E121114-015</t>
  </si>
  <si>
    <t>E121114-016</t>
  </si>
  <si>
    <t>E121114-017</t>
  </si>
  <si>
    <t>E121114-018</t>
  </si>
  <si>
    <t>E121114-019</t>
  </si>
  <si>
    <t>E121114-020</t>
  </si>
  <si>
    <t>E121114-021</t>
  </si>
  <si>
    <t>E121114-022</t>
  </si>
  <si>
    <t>E121114-023</t>
  </si>
  <si>
    <t>E121114-024</t>
  </si>
  <si>
    <t>E121114-025</t>
  </si>
  <si>
    <t>E121114-026</t>
  </si>
  <si>
    <t>E121114-027</t>
  </si>
  <si>
    <t>E121114-028</t>
  </si>
  <si>
    <t>E121114-029</t>
  </si>
  <si>
    <t>E121114-030</t>
  </si>
  <si>
    <t>E121114-031</t>
  </si>
  <si>
    <t>E121114-032</t>
  </si>
  <si>
    <t>E121114-033</t>
  </si>
  <si>
    <t>E121114-034</t>
  </si>
  <si>
    <t>E121114-035</t>
  </si>
  <si>
    <t>SC02</t>
  </si>
  <si>
    <t>SC03</t>
  </si>
  <si>
    <t>SC04</t>
  </si>
  <si>
    <t>SC05</t>
  </si>
  <si>
    <t>SC06</t>
  </si>
  <si>
    <t>SC07</t>
  </si>
  <si>
    <t>SC08</t>
  </si>
  <si>
    <t>SC09</t>
  </si>
  <si>
    <t>SC10</t>
  </si>
  <si>
    <t>SC11</t>
  </si>
  <si>
    <t>SC12</t>
  </si>
  <si>
    <t>SC13</t>
  </si>
  <si>
    <t>SC14</t>
  </si>
  <si>
    <t>SC15</t>
  </si>
  <si>
    <t>E130301-002</t>
  </si>
  <si>
    <t>SC30</t>
  </si>
  <si>
    <t>E130301-003</t>
  </si>
  <si>
    <t>SC33</t>
  </si>
  <si>
    <t>E130301-004</t>
  </si>
  <si>
    <t>SC34</t>
  </si>
  <si>
    <t>E130301-005</t>
  </si>
  <si>
    <t>SC36</t>
  </si>
  <si>
    <t>E130301-006</t>
  </si>
  <si>
    <t>SC37</t>
  </si>
  <si>
    <t>E130301-007</t>
  </si>
  <si>
    <t>SC38</t>
  </si>
  <si>
    <r>
      <t xml:space="preserve">Table 1. </t>
    </r>
    <r>
      <rPr>
        <sz val="12"/>
        <rFont val="Arial Narrow"/>
        <family val="2"/>
      </rPr>
      <t>Rock-Eval and vitrinite reflectance results from the Sheep Creek 1 well, Susitna basin, south-central Alaska.</t>
    </r>
  </si>
  <si>
    <r>
      <t xml:space="preserve">[See figures 1 and 2 for sample locations. See Peters (1986) and Peters and Cassa (1994) for detailed explanations of Rock-Eval and vitrinite reflectance methods and parameters. Richness is based on Peters and Cassa (1994) using S2 and TOC values; for richness disparity, S2 is listed first. Expected fluids and kerogen types are based on Peters and Cassa (1994) using HI and S2/S3 values; for type disparity, HI is listed first. </t>
    </r>
    <r>
      <rPr>
        <b/>
        <sz val="10"/>
        <rFont val="Times New Roman"/>
        <family val="1"/>
      </rPr>
      <t>Abbreviations</t>
    </r>
    <r>
      <rPr>
        <sz val="10"/>
        <rFont val="Times New Roman"/>
        <family val="1"/>
      </rPr>
      <t>: TOC, total organic carbon in weight percent; S1, amount of hydrocarbons (in mg per g of rock) released upon initial heating to 250˚C; S2, amount of hydrocarbons (in mg per g of rock) generated by pyrolytic degradation of remaining organic matter; S3, amount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(in mg per g of rock) generated during pyrolysis; Tmax, the temperature in ˚C at which S2 is a maximum; HI, hydrogen index; OI, oxygen index; PI, production index; VR, vitrinite reflectance in percent. Laboratory: W, Weatherford; G, GeoMark]</t>
    </r>
  </si>
  <si>
    <t>Lab ID</t>
  </si>
  <si>
    <t>Field ID</t>
  </si>
  <si>
    <t>Depth, feet</t>
  </si>
  <si>
    <t>Lithology</t>
  </si>
  <si>
    <t>TOC</t>
  </si>
  <si>
    <t>S1</t>
  </si>
  <si>
    <t>S2</t>
  </si>
  <si>
    <t>S3</t>
  </si>
  <si>
    <t>Tmax, ˚C</t>
  </si>
  <si>
    <t>HI</t>
  </si>
  <si>
    <t>OI</t>
  </si>
  <si>
    <t>S2/S3</t>
  </si>
  <si>
    <t>PI</t>
  </si>
  <si>
    <t>Expected Fluids (Kerogen Types)</t>
  </si>
  <si>
    <t>Silty mudstone</t>
  </si>
  <si>
    <t>Poor/good</t>
  </si>
  <si>
    <t>Gas (III)/inert (IV)</t>
  </si>
  <si>
    <t>Gas (III)</t>
  </si>
  <si>
    <t>Excellent</t>
  </si>
  <si>
    <t>Oil (II)</t>
  </si>
  <si>
    <t>Mixed oil &amp; gas (II/III)</t>
  </si>
  <si>
    <t>Carbonaceous shale</t>
  </si>
  <si>
    <t>Very good/excellent</t>
  </si>
  <si>
    <t>Mixed oil &amp; gas (II/III)/ gas (III)</t>
  </si>
  <si>
    <t>Mixed oil &amp; gas (II/III)/ oil (II)</t>
  </si>
  <si>
    <t>Good/excellent</t>
  </si>
  <si>
    <t>Good/very good</t>
  </si>
  <si>
    <t>Fair/excellent</t>
  </si>
  <si>
    <t>Gas (III)/ mixed oil &amp; gas (II/III)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</si>
</sst>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2" fontId="25" fillId="0" borderId="1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2" fontId="25" fillId="0" borderId="11" xfId="0" applyNumberFormat="1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 horizontal="left"/>
    </xf>
    <xf numFmtId="4" fontId="25" fillId="0" borderId="10" xfId="0" applyNumberFormat="1" applyFont="1" applyFill="1" applyBorder="1" applyAlignment="1">
      <alignment/>
    </xf>
    <xf numFmtId="164" fontId="25" fillId="0" borderId="1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 horizontal="left"/>
    </xf>
    <xf numFmtId="4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164" fontId="25" fillId="0" borderId="11" xfId="0" applyNumberFormat="1" applyFont="1" applyFill="1" applyBorder="1" applyAlignment="1">
      <alignment horizontal="left"/>
    </xf>
    <xf numFmtId="4" fontId="25" fillId="0" borderId="11" xfId="0" applyNumberFormat="1" applyFont="1" applyFill="1" applyBorder="1" applyAlignment="1">
      <alignment/>
    </xf>
    <xf numFmtId="164" fontId="25" fillId="0" borderId="11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1" fontId="25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S37" sqref="S37"/>
    </sheetView>
  </sheetViews>
  <sheetFormatPr defaultColWidth="10.75390625" defaultRowHeight="12.75"/>
  <cols>
    <col min="1" max="1" width="17.375" style="1" customWidth="1"/>
    <col min="2" max="2" width="8.875" style="1" customWidth="1"/>
    <col min="3" max="3" width="14.875" style="2" customWidth="1"/>
    <col min="4" max="4" width="20.875" style="1" customWidth="1"/>
    <col min="5" max="5" width="4.75390625" style="1" bestFit="1" customWidth="1"/>
    <col min="6" max="6" width="8.625" style="1" customWidth="1"/>
    <col min="7" max="7" width="9.25390625" style="1" customWidth="1"/>
    <col min="8" max="8" width="8.375" style="1" customWidth="1"/>
    <col min="9" max="9" width="9.875" style="1" customWidth="1"/>
    <col min="10" max="10" width="5.75390625" style="1" customWidth="1"/>
    <col min="11" max="11" width="6.375" style="1" customWidth="1"/>
    <col min="12" max="12" width="9.125" style="1" customWidth="1"/>
    <col min="13" max="13" width="8.875" style="1" customWidth="1"/>
    <col min="14" max="14" width="4.125" style="1" bestFit="1" customWidth="1"/>
    <col min="15" max="15" width="5.875" style="1" customWidth="1"/>
    <col min="16" max="16" width="19.50390625" style="2" customWidth="1"/>
    <col min="17" max="17" width="33.125" style="2" customWidth="1"/>
    <col min="18" max="16384" width="10.75390625" style="1" customWidth="1"/>
  </cols>
  <sheetData>
    <row r="1" ht="15.75">
      <c r="A1" s="5" t="s">
        <v>90</v>
      </c>
    </row>
    <row r="2" ht="15">
      <c r="A2" s="6"/>
    </row>
    <row r="3" spans="1:17" ht="53.25" customHeight="1">
      <c r="A3" s="7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ht="15">
      <c r="A4" s="6"/>
    </row>
    <row r="5" spans="1:17" s="3" customFormat="1" ht="15.75">
      <c r="A5" s="39" t="s">
        <v>92</v>
      </c>
      <c r="B5" s="39" t="s">
        <v>93</v>
      </c>
      <c r="C5" s="39" t="s">
        <v>94</v>
      </c>
      <c r="D5" s="39" t="s">
        <v>95</v>
      </c>
      <c r="E5" s="39" t="s">
        <v>96</v>
      </c>
      <c r="F5" s="39" t="s">
        <v>97</v>
      </c>
      <c r="G5" s="39" t="s">
        <v>98</v>
      </c>
      <c r="H5" s="39" t="s">
        <v>99</v>
      </c>
      <c r="I5" s="39" t="s">
        <v>100</v>
      </c>
      <c r="J5" s="39" t="s">
        <v>101</v>
      </c>
      <c r="K5" s="39" t="s">
        <v>102</v>
      </c>
      <c r="L5" s="39" t="s">
        <v>103</v>
      </c>
      <c r="M5" s="39" t="s">
        <v>104</v>
      </c>
      <c r="N5" s="39" t="s">
        <v>35</v>
      </c>
      <c r="O5" s="39" t="s">
        <v>38</v>
      </c>
      <c r="P5" s="39" t="s">
        <v>39</v>
      </c>
      <c r="Q5" s="39" t="s">
        <v>105</v>
      </c>
    </row>
    <row r="6" spans="1:17" ht="15">
      <c r="A6" s="11" t="s">
        <v>1</v>
      </c>
      <c r="B6" s="11" t="s">
        <v>64</v>
      </c>
      <c r="C6" s="12">
        <v>972.5</v>
      </c>
      <c r="D6" s="13" t="s">
        <v>106</v>
      </c>
      <c r="E6" s="14">
        <v>1.794</v>
      </c>
      <c r="F6" s="15">
        <v>0.201005</v>
      </c>
      <c r="G6" s="15">
        <v>1.11</v>
      </c>
      <c r="H6" s="15">
        <v>2.12</v>
      </c>
      <c r="I6" s="16">
        <v>431</v>
      </c>
      <c r="J6" s="16">
        <v>61.8729104963832</v>
      </c>
      <c r="K6" s="16">
        <v>118.171677009982</v>
      </c>
      <c r="L6" s="14">
        <v>0.523584961891174</v>
      </c>
      <c r="M6" s="15">
        <v>0.153321325778961</v>
      </c>
      <c r="N6" s="17" t="s">
        <v>36</v>
      </c>
      <c r="O6" s="17">
        <v>0.26</v>
      </c>
      <c r="P6" s="8" t="s">
        <v>107</v>
      </c>
      <c r="Q6" s="8" t="s">
        <v>108</v>
      </c>
    </row>
    <row r="7" spans="1:17" ht="15">
      <c r="A7" s="18" t="s">
        <v>2</v>
      </c>
      <c r="B7" s="18" t="s">
        <v>65</v>
      </c>
      <c r="C7" s="19">
        <v>994.2</v>
      </c>
      <c r="D7" s="20" t="s">
        <v>106</v>
      </c>
      <c r="E7" s="21">
        <v>1.994</v>
      </c>
      <c r="F7" s="22">
        <v>0.35818</v>
      </c>
      <c r="G7" s="22">
        <v>1.94</v>
      </c>
      <c r="H7" s="22">
        <v>1.36</v>
      </c>
      <c r="I7" s="23">
        <v>418</v>
      </c>
      <c r="J7" s="23">
        <v>97.2918784965125</v>
      </c>
      <c r="K7" s="23">
        <v>68.2046145589325</v>
      </c>
      <c r="L7" s="21">
        <v>1.42647063732147</v>
      </c>
      <c r="M7" s="22">
        <v>0.155853778123856</v>
      </c>
      <c r="N7" s="24" t="s">
        <v>36</v>
      </c>
      <c r="O7" s="24"/>
      <c r="P7" s="9" t="s">
        <v>107</v>
      </c>
      <c r="Q7" s="9" t="s">
        <v>109</v>
      </c>
    </row>
    <row r="8" spans="1:17" ht="15">
      <c r="A8" s="18" t="s">
        <v>3</v>
      </c>
      <c r="B8" s="18" t="s">
        <v>66</v>
      </c>
      <c r="C8" s="19">
        <v>1015.1</v>
      </c>
      <c r="D8" s="20" t="s">
        <v>0</v>
      </c>
      <c r="E8" s="21">
        <v>31.025</v>
      </c>
      <c r="F8" s="22">
        <v>16.07708</v>
      </c>
      <c r="G8" s="22">
        <v>125.07</v>
      </c>
      <c r="H8" s="22">
        <v>12.29</v>
      </c>
      <c r="I8" s="23">
        <v>401</v>
      </c>
      <c r="J8" s="23">
        <v>403.126509894679</v>
      </c>
      <c r="K8" s="23">
        <v>39.6132150261177</v>
      </c>
      <c r="L8" s="21">
        <v>10.1765661239624</v>
      </c>
      <c r="M8" s="22">
        <v>0.113903000950813</v>
      </c>
      <c r="N8" s="24" t="s">
        <v>36</v>
      </c>
      <c r="O8" s="24"/>
      <c r="P8" s="9" t="s">
        <v>110</v>
      </c>
      <c r="Q8" s="9" t="s">
        <v>111</v>
      </c>
    </row>
    <row r="9" spans="1:17" ht="15">
      <c r="A9" s="18" t="s">
        <v>4</v>
      </c>
      <c r="B9" s="18" t="s">
        <v>67</v>
      </c>
      <c r="C9" s="19">
        <v>1017</v>
      </c>
      <c r="D9" s="20" t="s">
        <v>0</v>
      </c>
      <c r="E9" s="21">
        <v>53.937</v>
      </c>
      <c r="F9" s="22">
        <v>6.703517</v>
      </c>
      <c r="G9" s="22">
        <v>84.46</v>
      </c>
      <c r="H9" s="22">
        <v>23.82</v>
      </c>
      <c r="I9" s="23">
        <v>384</v>
      </c>
      <c r="J9" s="23">
        <v>156.590094155167</v>
      </c>
      <c r="K9" s="23">
        <v>44.1626336185257</v>
      </c>
      <c r="L9" s="21">
        <v>3.54575991630554</v>
      </c>
      <c r="M9" s="22">
        <v>0.0735329017043114</v>
      </c>
      <c r="N9" s="24" t="s">
        <v>36</v>
      </c>
      <c r="O9" s="24"/>
      <c r="P9" s="9" t="s">
        <v>110</v>
      </c>
      <c r="Q9" s="9" t="s">
        <v>109</v>
      </c>
    </row>
    <row r="10" spans="1:17" ht="15">
      <c r="A10" s="18" t="s">
        <v>5</v>
      </c>
      <c r="B10" s="18" t="s">
        <v>68</v>
      </c>
      <c r="C10" s="19">
        <v>1018</v>
      </c>
      <c r="D10" s="20" t="s">
        <v>0</v>
      </c>
      <c r="E10" s="21">
        <v>42.522</v>
      </c>
      <c r="F10" s="22">
        <v>6.706587</v>
      </c>
      <c r="G10" s="22">
        <v>73.38</v>
      </c>
      <c r="H10" s="22">
        <v>22.52</v>
      </c>
      <c r="I10" s="23">
        <v>384</v>
      </c>
      <c r="J10" s="23">
        <v>172.569486979488</v>
      </c>
      <c r="K10" s="23">
        <v>52.9608213577999</v>
      </c>
      <c r="L10" s="21">
        <v>3.25843667984009</v>
      </c>
      <c r="M10" s="22">
        <v>0.0837417021393776</v>
      </c>
      <c r="N10" s="24" t="s">
        <v>36</v>
      </c>
      <c r="O10" s="24"/>
      <c r="P10" s="9" t="s">
        <v>110</v>
      </c>
      <c r="Q10" s="9" t="s">
        <v>109</v>
      </c>
    </row>
    <row r="11" spans="1:17" ht="15">
      <c r="A11" s="18" t="s">
        <v>6</v>
      </c>
      <c r="B11" s="18" t="s">
        <v>69</v>
      </c>
      <c r="C11" s="19">
        <v>1020.1</v>
      </c>
      <c r="D11" s="20" t="s">
        <v>0</v>
      </c>
      <c r="E11" s="21">
        <v>36.603</v>
      </c>
      <c r="F11" s="22">
        <v>4.604105</v>
      </c>
      <c r="G11" s="22">
        <v>103.98</v>
      </c>
      <c r="H11" s="22">
        <v>19.97</v>
      </c>
      <c r="I11" s="23">
        <v>351</v>
      </c>
      <c r="J11" s="23">
        <v>284.075084984656</v>
      </c>
      <c r="K11" s="23">
        <v>54.5583676566251</v>
      </c>
      <c r="L11" s="21">
        <v>5.20681047439575</v>
      </c>
      <c r="M11" s="22">
        <v>0.0424012839794159</v>
      </c>
      <c r="N11" s="24" t="s">
        <v>36</v>
      </c>
      <c r="O11" s="24"/>
      <c r="P11" s="9" t="s">
        <v>110</v>
      </c>
      <c r="Q11" s="9" t="s">
        <v>112</v>
      </c>
    </row>
    <row r="12" spans="1:17" ht="15">
      <c r="A12" s="18" t="s">
        <v>7</v>
      </c>
      <c r="B12" s="18" t="s">
        <v>70</v>
      </c>
      <c r="C12" s="19">
        <v>1022</v>
      </c>
      <c r="D12" s="20" t="s">
        <v>0</v>
      </c>
      <c r="E12" s="21">
        <v>27.358</v>
      </c>
      <c r="F12" s="22">
        <v>13.76585</v>
      </c>
      <c r="G12" s="22">
        <v>92.42</v>
      </c>
      <c r="H12" s="22">
        <v>9.270000000000001</v>
      </c>
      <c r="I12" s="23">
        <v>411</v>
      </c>
      <c r="J12" s="23">
        <v>337.81708519974205</v>
      </c>
      <c r="K12" s="23">
        <v>33.8840575252711</v>
      </c>
      <c r="L12" s="21">
        <v>9.969794273376461</v>
      </c>
      <c r="M12" s="22">
        <v>0.129639253020287</v>
      </c>
      <c r="N12" s="24" t="s">
        <v>36</v>
      </c>
      <c r="O12" s="24"/>
      <c r="P12" s="9" t="s">
        <v>110</v>
      </c>
      <c r="Q12" s="9" t="s">
        <v>111</v>
      </c>
    </row>
    <row r="13" spans="1:17" ht="15">
      <c r="A13" s="18" t="s">
        <v>8</v>
      </c>
      <c r="B13" s="18" t="s">
        <v>71</v>
      </c>
      <c r="C13" s="19">
        <v>1024</v>
      </c>
      <c r="D13" s="20" t="s">
        <v>0</v>
      </c>
      <c r="E13" s="21">
        <v>46.661</v>
      </c>
      <c r="F13" s="22">
        <v>6.811302</v>
      </c>
      <c r="G13" s="22">
        <v>78.81</v>
      </c>
      <c r="H13" s="22">
        <v>16.41</v>
      </c>
      <c r="I13" s="23">
        <v>390</v>
      </c>
      <c r="J13" s="23">
        <v>168.899075370424</v>
      </c>
      <c r="K13" s="23">
        <v>35.168555854808304</v>
      </c>
      <c r="L13" s="21">
        <v>4.80255937576294</v>
      </c>
      <c r="M13" s="22">
        <v>0.079551488161087</v>
      </c>
      <c r="N13" s="24" t="s">
        <v>36</v>
      </c>
      <c r="O13" s="24"/>
      <c r="P13" s="9" t="s">
        <v>110</v>
      </c>
      <c r="Q13" s="9" t="s">
        <v>109</v>
      </c>
    </row>
    <row r="14" spans="1:17" ht="15">
      <c r="A14" s="18" t="s">
        <v>9</v>
      </c>
      <c r="B14" s="18" t="s">
        <v>72</v>
      </c>
      <c r="C14" s="19">
        <v>1026</v>
      </c>
      <c r="D14" s="20" t="s">
        <v>0</v>
      </c>
      <c r="E14" s="21">
        <v>54</v>
      </c>
      <c r="F14" s="22">
        <v>12.9668</v>
      </c>
      <c r="G14" s="22">
        <v>126.77</v>
      </c>
      <c r="H14" s="22">
        <v>14.49</v>
      </c>
      <c r="I14" s="23">
        <v>388</v>
      </c>
      <c r="J14" s="23">
        <v>234.759253042716</v>
      </c>
      <c r="K14" s="23">
        <v>26.8333329094781</v>
      </c>
      <c r="L14" s="21">
        <v>8.74879264831543</v>
      </c>
      <c r="M14" s="22">
        <v>0.0927944853901863</v>
      </c>
      <c r="N14" s="24" t="s">
        <v>36</v>
      </c>
      <c r="O14" s="24">
        <v>0.25</v>
      </c>
      <c r="P14" s="9" t="s">
        <v>110</v>
      </c>
      <c r="Q14" s="9" t="s">
        <v>112</v>
      </c>
    </row>
    <row r="15" spans="1:17" ht="15">
      <c r="A15" s="18" t="s">
        <v>10</v>
      </c>
      <c r="B15" s="18" t="s">
        <v>73</v>
      </c>
      <c r="C15" s="19">
        <v>1031</v>
      </c>
      <c r="D15" s="20" t="s">
        <v>113</v>
      </c>
      <c r="E15" s="21">
        <v>7.644999999999998</v>
      </c>
      <c r="F15" s="22">
        <v>1.202346</v>
      </c>
      <c r="G15" s="22">
        <v>12.45</v>
      </c>
      <c r="H15" s="22">
        <v>3.31</v>
      </c>
      <c r="I15" s="23">
        <v>415</v>
      </c>
      <c r="J15" s="23">
        <v>162.85153445736</v>
      </c>
      <c r="K15" s="23">
        <v>43.2962713247814</v>
      </c>
      <c r="L15" s="21">
        <v>3.76132941246033</v>
      </c>
      <c r="M15" s="22">
        <v>0.0880688279867172</v>
      </c>
      <c r="N15" s="24" t="s">
        <v>36</v>
      </c>
      <c r="O15" s="24"/>
      <c r="P15" s="9" t="s">
        <v>114</v>
      </c>
      <c r="Q15" s="9" t="s">
        <v>109</v>
      </c>
    </row>
    <row r="16" spans="1:17" ht="15">
      <c r="A16" s="18" t="s">
        <v>11</v>
      </c>
      <c r="B16" s="18" t="s">
        <v>74</v>
      </c>
      <c r="C16" s="19">
        <v>1048.2</v>
      </c>
      <c r="D16" s="20" t="s">
        <v>0</v>
      </c>
      <c r="E16" s="21">
        <v>37.425</v>
      </c>
      <c r="F16" s="22">
        <v>7.592778</v>
      </c>
      <c r="G16" s="22">
        <v>89.85</v>
      </c>
      <c r="H16" s="22">
        <v>20.91</v>
      </c>
      <c r="I16" s="23">
        <v>382</v>
      </c>
      <c r="J16" s="23">
        <v>240.080156243477</v>
      </c>
      <c r="K16" s="23">
        <v>55.8717430792575</v>
      </c>
      <c r="L16" s="21">
        <v>4.29698705673218</v>
      </c>
      <c r="M16" s="22">
        <v>0.0779203772544861</v>
      </c>
      <c r="N16" s="24" t="s">
        <v>36</v>
      </c>
      <c r="O16" s="24"/>
      <c r="P16" s="9" t="s">
        <v>110</v>
      </c>
      <c r="Q16" s="9" t="s">
        <v>115</v>
      </c>
    </row>
    <row r="17" spans="1:17" ht="15">
      <c r="A17" s="18" t="s">
        <v>40</v>
      </c>
      <c r="B17" s="18" t="s">
        <v>75</v>
      </c>
      <c r="C17" s="19">
        <v>1050</v>
      </c>
      <c r="D17" s="20" t="s">
        <v>0</v>
      </c>
      <c r="E17" s="21">
        <v>52.013</v>
      </c>
      <c r="F17" s="22">
        <v>14.14487</v>
      </c>
      <c r="G17" s="22">
        <v>150.62</v>
      </c>
      <c r="H17" s="22">
        <v>13.88</v>
      </c>
      <c r="I17" s="23">
        <v>353</v>
      </c>
      <c r="J17" s="23">
        <v>289.581441403471</v>
      </c>
      <c r="K17" s="23">
        <v>26.6856365032606</v>
      </c>
      <c r="L17" s="21">
        <v>10.8515844345093</v>
      </c>
      <c r="M17" s="22">
        <v>0.0858488157391548</v>
      </c>
      <c r="N17" s="24" t="s">
        <v>36</v>
      </c>
      <c r="O17" s="24"/>
      <c r="P17" s="9" t="s">
        <v>110</v>
      </c>
      <c r="Q17" s="9" t="s">
        <v>116</v>
      </c>
    </row>
    <row r="18" spans="1:17" ht="15">
      <c r="A18" s="18" t="s">
        <v>41</v>
      </c>
      <c r="B18" s="18" t="s">
        <v>76</v>
      </c>
      <c r="C18" s="19">
        <v>1053</v>
      </c>
      <c r="D18" s="20" t="s">
        <v>113</v>
      </c>
      <c r="E18" s="21">
        <v>21.274</v>
      </c>
      <c r="F18" s="22">
        <v>3.258427</v>
      </c>
      <c r="G18" s="22">
        <v>39.21</v>
      </c>
      <c r="H18" s="22">
        <v>8.8</v>
      </c>
      <c r="I18" s="23">
        <v>407</v>
      </c>
      <c r="J18" s="23">
        <v>184.309481453759</v>
      </c>
      <c r="K18" s="23">
        <v>41.3650474322406</v>
      </c>
      <c r="L18" s="21">
        <v>4.45568180084229</v>
      </c>
      <c r="M18" s="22">
        <v>0.0767258703708649</v>
      </c>
      <c r="N18" s="24" t="s">
        <v>36</v>
      </c>
      <c r="O18" s="24"/>
      <c r="P18" s="9" t="s">
        <v>110</v>
      </c>
      <c r="Q18" s="9" t="s">
        <v>109</v>
      </c>
    </row>
    <row r="19" spans="1:17" ht="15">
      <c r="A19" s="18" t="s">
        <v>42</v>
      </c>
      <c r="B19" s="18" t="s">
        <v>77</v>
      </c>
      <c r="C19" s="19">
        <v>1059</v>
      </c>
      <c r="D19" s="20" t="s">
        <v>0</v>
      </c>
      <c r="E19" s="21">
        <v>35.9</v>
      </c>
      <c r="F19" s="22">
        <v>6.282451</v>
      </c>
      <c r="G19" s="22">
        <v>103.59</v>
      </c>
      <c r="H19" s="22">
        <v>10.78</v>
      </c>
      <c r="I19" s="23">
        <v>403</v>
      </c>
      <c r="J19" s="23">
        <v>288.551521832564</v>
      </c>
      <c r="K19" s="23">
        <v>30.0278544093905</v>
      </c>
      <c r="L19" s="21">
        <v>9.609461784362788</v>
      </c>
      <c r="M19" s="22">
        <v>0.0571794919669628</v>
      </c>
      <c r="N19" s="24" t="s">
        <v>36</v>
      </c>
      <c r="O19" s="24"/>
      <c r="P19" s="9" t="s">
        <v>110</v>
      </c>
      <c r="Q19" s="9" t="s">
        <v>112</v>
      </c>
    </row>
    <row r="20" spans="1:17" ht="15">
      <c r="A20" s="18" t="s">
        <v>43</v>
      </c>
      <c r="B20" s="18" t="s">
        <v>12</v>
      </c>
      <c r="C20" s="19">
        <v>1063</v>
      </c>
      <c r="D20" s="20" t="s">
        <v>0</v>
      </c>
      <c r="E20" s="21">
        <v>46.149</v>
      </c>
      <c r="F20" s="22">
        <v>7.209756</v>
      </c>
      <c r="G20" s="22">
        <v>121.18</v>
      </c>
      <c r="H20" s="22">
        <v>16.04</v>
      </c>
      <c r="I20" s="23">
        <v>355</v>
      </c>
      <c r="J20" s="23">
        <v>262.584238672942</v>
      </c>
      <c r="K20" s="23">
        <v>34.75698480038</v>
      </c>
      <c r="L20" s="21">
        <v>7.55486249923706</v>
      </c>
      <c r="M20" s="22">
        <v>0.056155227124691</v>
      </c>
      <c r="N20" s="24" t="s">
        <v>36</v>
      </c>
      <c r="O20" s="24"/>
      <c r="P20" s="9" t="s">
        <v>110</v>
      </c>
      <c r="Q20" s="9" t="s">
        <v>112</v>
      </c>
    </row>
    <row r="21" spans="1:17" ht="15">
      <c r="A21" s="18" t="s">
        <v>44</v>
      </c>
      <c r="B21" s="18" t="s">
        <v>13</v>
      </c>
      <c r="C21" s="19">
        <v>1068</v>
      </c>
      <c r="D21" s="20" t="s">
        <v>0</v>
      </c>
      <c r="E21" s="21">
        <v>29.8</v>
      </c>
      <c r="F21" s="22">
        <v>5.28827</v>
      </c>
      <c r="G21" s="22">
        <v>74.79</v>
      </c>
      <c r="H21" s="22">
        <v>11.84</v>
      </c>
      <c r="I21" s="23">
        <v>416</v>
      </c>
      <c r="J21" s="23">
        <v>250.973157434656</v>
      </c>
      <c r="K21" s="23">
        <v>39.731544136201</v>
      </c>
      <c r="L21" s="21">
        <v>6.31672286987305</v>
      </c>
      <c r="M21" s="22">
        <v>0.0660387724637985</v>
      </c>
      <c r="N21" s="24" t="s">
        <v>36</v>
      </c>
      <c r="O21" s="24"/>
      <c r="P21" s="9" t="s">
        <v>110</v>
      </c>
      <c r="Q21" s="9" t="s">
        <v>112</v>
      </c>
    </row>
    <row r="22" spans="1:17" ht="15">
      <c r="A22" s="18" t="s">
        <v>45</v>
      </c>
      <c r="B22" s="18" t="s">
        <v>14</v>
      </c>
      <c r="C22" s="19">
        <v>1074</v>
      </c>
      <c r="D22" s="20" t="s">
        <v>0</v>
      </c>
      <c r="E22" s="21">
        <v>58.473</v>
      </c>
      <c r="F22" s="22">
        <v>8.313131</v>
      </c>
      <c r="G22" s="22">
        <v>128.94</v>
      </c>
      <c r="H22" s="22">
        <v>17.69</v>
      </c>
      <c r="I22" s="23">
        <v>350</v>
      </c>
      <c r="J22" s="23">
        <v>220.512035369155</v>
      </c>
      <c r="K22" s="23">
        <v>30.2532802046374</v>
      </c>
      <c r="L22" s="21">
        <v>7.28886365890503</v>
      </c>
      <c r="M22" s="22">
        <v>0.060567881911993</v>
      </c>
      <c r="N22" s="24" t="s">
        <v>36</v>
      </c>
      <c r="O22" s="24"/>
      <c r="P22" s="9" t="s">
        <v>110</v>
      </c>
      <c r="Q22" s="9" t="s">
        <v>112</v>
      </c>
    </row>
    <row r="23" spans="1:17" ht="15">
      <c r="A23" s="18" t="s">
        <v>46</v>
      </c>
      <c r="B23" s="18" t="s">
        <v>15</v>
      </c>
      <c r="C23" s="19">
        <v>1076</v>
      </c>
      <c r="D23" s="20" t="s">
        <v>113</v>
      </c>
      <c r="E23" s="21">
        <v>4.747</v>
      </c>
      <c r="F23" s="22">
        <v>0.8752515</v>
      </c>
      <c r="G23" s="22">
        <v>9.14</v>
      </c>
      <c r="H23" s="22">
        <v>2.33</v>
      </c>
      <c r="I23" s="23">
        <v>424</v>
      </c>
      <c r="J23" s="23">
        <v>192.542665753587</v>
      </c>
      <c r="K23" s="23">
        <v>49.0836301602287</v>
      </c>
      <c r="L23" s="21">
        <v>3.92274713516235</v>
      </c>
      <c r="M23" s="22">
        <v>0.0873918607831001</v>
      </c>
      <c r="N23" s="24" t="s">
        <v>36</v>
      </c>
      <c r="O23" s="24"/>
      <c r="P23" s="9" t="s">
        <v>117</v>
      </c>
      <c r="Q23" s="9" t="s">
        <v>109</v>
      </c>
    </row>
    <row r="24" spans="1:17" ht="15">
      <c r="A24" s="18" t="s">
        <v>47</v>
      </c>
      <c r="B24" s="18" t="s">
        <v>16</v>
      </c>
      <c r="C24" s="19">
        <v>1078</v>
      </c>
      <c r="D24" s="20" t="s">
        <v>0</v>
      </c>
      <c r="E24" s="21">
        <v>41.935</v>
      </c>
      <c r="F24" s="22">
        <v>10.04053</v>
      </c>
      <c r="G24" s="22">
        <v>122.82</v>
      </c>
      <c r="H24" s="22">
        <v>9.530000000000001</v>
      </c>
      <c r="I24" s="23">
        <v>355</v>
      </c>
      <c r="J24" s="23">
        <v>292.881840216583</v>
      </c>
      <c r="K24" s="23">
        <v>22.7256461976182</v>
      </c>
      <c r="L24" s="21">
        <v>12.8877229690552</v>
      </c>
      <c r="M24" s="22">
        <v>0.0755719318985939</v>
      </c>
      <c r="N24" s="24" t="s">
        <v>36</v>
      </c>
      <c r="O24" s="24"/>
      <c r="P24" s="9" t="s">
        <v>110</v>
      </c>
      <c r="Q24" s="9" t="s">
        <v>116</v>
      </c>
    </row>
    <row r="25" spans="1:17" ht="15">
      <c r="A25" s="18" t="s">
        <v>48</v>
      </c>
      <c r="B25" s="18" t="s">
        <v>17</v>
      </c>
      <c r="C25" s="19">
        <v>1080.8</v>
      </c>
      <c r="D25" s="20" t="s">
        <v>0</v>
      </c>
      <c r="E25" s="21">
        <v>34.608</v>
      </c>
      <c r="F25" s="22">
        <v>10.46653</v>
      </c>
      <c r="G25" s="22">
        <v>99.23</v>
      </c>
      <c r="H25" s="22">
        <v>10.9</v>
      </c>
      <c r="I25" s="23">
        <v>416</v>
      </c>
      <c r="J25" s="23">
        <v>286.725622275005</v>
      </c>
      <c r="K25" s="23">
        <v>31.4956068496598</v>
      </c>
      <c r="L25" s="21">
        <v>9.10367012023926</v>
      </c>
      <c r="M25" s="22">
        <v>0.095413513481617</v>
      </c>
      <c r="N25" s="24" t="s">
        <v>36</v>
      </c>
      <c r="O25" s="24"/>
      <c r="P25" s="9" t="s">
        <v>110</v>
      </c>
      <c r="Q25" s="9" t="s">
        <v>112</v>
      </c>
    </row>
    <row r="26" spans="1:17" ht="15">
      <c r="A26" s="18" t="s">
        <v>49</v>
      </c>
      <c r="B26" s="18" t="s">
        <v>18</v>
      </c>
      <c r="C26" s="19">
        <v>1084</v>
      </c>
      <c r="D26" s="20" t="s">
        <v>0</v>
      </c>
      <c r="E26" s="21">
        <v>52.583</v>
      </c>
      <c r="F26" s="22">
        <v>8.624031</v>
      </c>
      <c r="G26" s="22">
        <v>137.27</v>
      </c>
      <c r="H26" s="22">
        <v>13.29</v>
      </c>
      <c r="I26" s="23">
        <v>370</v>
      </c>
      <c r="J26" s="23">
        <v>261.053960923608</v>
      </c>
      <c r="K26" s="23">
        <v>25.2743281323869</v>
      </c>
      <c r="L26" s="21">
        <v>10.3288192749023</v>
      </c>
      <c r="M26" s="22">
        <v>0.0591116063296795</v>
      </c>
      <c r="N26" s="24" t="s">
        <v>36</v>
      </c>
      <c r="O26" s="24">
        <v>0.28</v>
      </c>
      <c r="P26" s="9" t="s">
        <v>110</v>
      </c>
      <c r="Q26" s="9" t="s">
        <v>116</v>
      </c>
    </row>
    <row r="27" spans="1:17" ht="15">
      <c r="A27" s="18" t="s">
        <v>50</v>
      </c>
      <c r="B27" s="18" t="s">
        <v>19</v>
      </c>
      <c r="C27" s="19">
        <v>1088</v>
      </c>
      <c r="D27" s="20" t="s">
        <v>113</v>
      </c>
      <c r="E27" s="21">
        <v>3.806</v>
      </c>
      <c r="F27" s="22">
        <v>0.8110883</v>
      </c>
      <c r="G27" s="22">
        <v>5.59</v>
      </c>
      <c r="H27" s="22">
        <v>2.58</v>
      </c>
      <c r="I27" s="23">
        <v>434</v>
      </c>
      <c r="J27" s="23">
        <v>146.873361865157</v>
      </c>
      <c r="K27" s="23">
        <v>67.7877016212836</v>
      </c>
      <c r="L27" s="21">
        <v>2.16666674613953</v>
      </c>
      <c r="M27" s="22">
        <v>0.126710996031761</v>
      </c>
      <c r="N27" s="24" t="s">
        <v>36</v>
      </c>
      <c r="O27" s="24"/>
      <c r="P27" s="9" t="s">
        <v>118</v>
      </c>
      <c r="Q27" s="9" t="s">
        <v>109</v>
      </c>
    </row>
    <row r="28" spans="1:17" ht="15">
      <c r="A28" s="25" t="s">
        <v>27</v>
      </c>
      <c r="B28" s="25" t="s">
        <v>28</v>
      </c>
      <c r="C28" s="19">
        <v>1098.5</v>
      </c>
      <c r="D28" s="24" t="s">
        <v>0</v>
      </c>
      <c r="E28" s="21">
        <v>11.2</v>
      </c>
      <c r="F28" s="22">
        <v>6.6</v>
      </c>
      <c r="G28" s="22">
        <v>50.11</v>
      </c>
      <c r="H28" s="22">
        <v>5</v>
      </c>
      <c r="I28" s="25">
        <v>426</v>
      </c>
      <c r="J28" s="23">
        <f>G28*100/E28</f>
        <v>447.41071428571433</v>
      </c>
      <c r="K28" s="23">
        <f>H28*100/E28</f>
        <v>44.642857142857146</v>
      </c>
      <c r="L28" s="21">
        <f>G28/H28</f>
        <v>10.022</v>
      </c>
      <c r="M28" s="22">
        <f>F28/(F28+G28)</f>
        <v>0.11638159054840415</v>
      </c>
      <c r="N28" s="24" t="s">
        <v>37</v>
      </c>
      <c r="O28" s="24"/>
      <c r="P28" s="9" t="s">
        <v>110</v>
      </c>
      <c r="Q28" s="9" t="s">
        <v>111</v>
      </c>
    </row>
    <row r="29" spans="1:17" ht="15">
      <c r="A29" s="18" t="s">
        <v>51</v>
      </c>
      <c r="B29" s="18" t="s">
        <v>20</v>
      </c>
      <c r="C29" s="19">
        <v>1110.5</v>
      </c>
      <c r="D29" s="20" t="s">
        <v>113</v>
      </c>
      <c r="E29" s="21">
        <v>3.61</v>
      </c>
      <c r="F29" s="22">
        <v>1.097436</v>
      </c>
      <c r="G29" s="22">
        <v>8.270000000000001</v>
      </c>
      <c r="H29" s="22">
        <v>1.89</v>
      </c>
      <c r="I29" s="23">
        <v>429</v>
      </c>
      <c r="J29" s="23">
        <v>229.085885256611</v>
      </c>
      <c r="K29" s="23">
        <v>52.3545702408556</v>
      </c>
      <c r="L29" s="21">
        <v>4.37566184997559</v>
      </c>
      <c r="M29" s="22">
        <v>0.117154352366924</v>
      </c>
      <c r="N29" s="24" t="s">
        <v>36</v>
      </c>
      <c r="O29" s="24"/>
      <c r="P29" s="9" t="s">
        <v>118</v>
      </c>
      <c r="Q29" s="9" t="s">
        <v>115</v>
      </c>
    </row>
    <row r="30" spans="1:17" ht="15">
      <c r="A30" s="18" t="s">
        <v>52</v>
      </c>
      <c r="B30" s="18" t="s">
        <v>21</v>
      </c>
      <c r="C30" s="19">
        <v>1117</v>
      </c>
      <c r="D30" s="20" t="s">
        <v>113</v>
      </c>
      <c r="E30" s="21">
        <v>4.599</v>
      </c>
      <c r="F30" s="22">
        <v>0.3670635</v>
      </c>
      <c r="G30" s="22">
        <v>3.14</v>
      </c>
      <c r="H30" s="22">
        <v>2.82</v>
      </c>
      <c r="I30" s="23">
        <v>426</v>
      </c>
      <c r="J30" s="23">
        <v>68.27571439235</v>
      </c>
      <c r="K30" s="23">
        <v>61.3176763044748</v>
      </c>
      <c r="L30" s="21">
        <v>1.1134752035141</v>
      </c>
      <c r="M30" s="22">
        <v>0.104664050042629</v>
      </c>
      <c r="N30" s="24" t="s">
        <v>36</v>
      </c>
      <c r="O30" s="24"/>
      <c r="P30" s="9" t="s">
        <v>119</v>
      </c>
      <c r="Q30" s="9" t="s">
        <v>109</v>
      </c>
    </row>
    <row r="31" spans="1:17" ht="15">
      <c r="A31" s="18" t="s">
        <v>53</v>
      </c>
      <c r="B31" s="18" t="s">
        <v>22</v>
      </c>
      <c r="C31" s="19">
        <v>1119.1</v>
      </c>
      <c r="D31" s="20" t="s">
        <v>0</v>
      </c>
      <c r="E31" s="21">
        <v>48.343</v>
      </c>
      <c r="F31" s="22">
        <v>6.732478</v>
      </c>
      <c r="G31" s="22">
        <v>101.43</v>
      </c>
      <c r="H31" s="22">
        <v>13.9</v>
      </c>
      <c r="I31" s="23">
        <v>385</v>
      </c>
      <c r="J31" s="23">
        <v>209.813210403111</v>
      </c>
      <c r="K31" s="23">
        <v>28.7528693265422</v>
      </c>
      <c r="L31" s="21">
        <v>7.29712247848511</v>
      </c>
      <c r="M31" s="22">
        <v>0.0622441172599792</v>
      </c>
      <c r="N31" s="24" t="s">
        <v>36</v>
      </c>
      <c r="O31" s="24"/>
      <c r="P31" s="9" t="s">
        <v>110</v>
      </c>
      <c r="Q31" s="9" t="s">
        <v>112</v>
      </c>
    </row>
    <row r="32" spans="1:17" ht="15">
      <c r="A32" s="18" t="s">
        <v>54</v>
      </c>
      <c r="B32" s="18" t="s">
        <v>23</v>
      </c>
      <c r="C32" s="19">
        <v>1121</v>
      </c>
      <c r="D32" s="26" t="s">
        <v>0</v>
      </c>
      <c r="E32" s="21">
        <v>37.714</v>
      </c>
      <c r="F32" s="22">
        <v>5.262097</v>
      </c>
      <c r="G32" s="22">
        <v>87.18</v>
      </c>
      <c r="H32" s="22">
        <v>11.36</v>
      </c>
      <c r="I32" s="23">
        <v>395</v>
      </c>
      <c r="J32" s="23">
        <v>231.160842936776</v>
      </c>
      <c r="K32" s="23">
        <v>30.1214394036094</v>
      </c>
      <c r="L32" s="21">
        <v>7.6742959022522</v>
      </c>
      <c r="M32" s="22">
        <v>0.0569231659173965</v>
      </c>
      <c r="N32" s="24" t="s">
        <v>36</v>
      </c>
      <c r="O32" s="24"/>
      <c r="P32" s="9" t="s">
        <v>110</v>
      </c>
      <c r="Q32" s="9" t="s">
        <v>112</v>
      </c>
    </row>
    <row r="33" spans="1:17" ht="15">
      <c r="A33" s="18" t="s">
        <v>55</v>
      </c>
      <c r="B33" s="18" t="s">
        <v>29</v>
      </c>
      <c r="C33" s="19">
        <v>1123</v>
      </c>
      <c r="D33" s="27" t="s">
        <v>0</v>
      </c>
      <c r="E33" s="21">
        <v>58.99</v>
      </c>
      <c r="F33" s="22">
        <v>10.96573</v>
      </c>
      <c r="G33" s="22">
        <v>142.96</v>
      </c>
      <c r="H33" s="22">
        <v>12.36</v>
      </c>
      <c r="I33" s="23">
        <v>359</v>
      </c>
      <c r="J33" s="23">
        <v>242.346171747529</v>
      </c>
      <c r="K33" s="23">
        <v>20.9527032661082</v>
      </c>
      <c r="L33" s="21">
        <v>11.5663442611694</v>
      </c>
      <c r="M33" s="22">
        <v>0.0712404027581215</v>
      </c>
      <c r="N33" s="24" t="s">
        <v>36</v>
      </c>
      <c r="O33" s="24"/>
      <c r="P33" s="9" t="s">
        <v>110</v>
      </c>
      <c r="Q33" s="9" t="s">
        <v>116</v>
      </c>
    </row>
    <row r="34" spans="1:17" ht="15">
      <c r="A34" s="25" t="s">
        <v>78</v>
      </c>
      <c r="B34" s="25" t="s">
        <v>79</v>
      </c>
      <c r="C34" s="19">
        <v>1133.9</v>
      </c>
      <c r="D34" s="24" t="s">
        <v>0</v>
      </c>
      <c r="E34" s="21">
        <v>14.3</v>
      </c>
      <c r="F34" s="22">
        <v>4.16</v>
      </c>
      <c r="G34" s="22">
        <v>36</v>
      </c>
      <c r="H34" s="22">
        <v>6.78</v>
      </c>
      <c r="I34" s="25">
        <v>422</v>
      </c>
      <c r="J34" s="23">
        <f>G34*100/E34</f>
        <v>251.74825174825173</v>
      </c>
      <c r="K34" s="23">
        <f>H34*100/E34</f>
        <v>47.41258741258741</v>
      </c>
      <c r="L34" s="21">
        <f>G34/H34</f>
        <v>5.309734513274336</v>
      </c>
      <c r="M34" s="22">
        <f>F34/(F34+G34)</f>
        <v>0.10358565737051795</v>
      </c>
      <c r="N34" s="24" t="s">
        <v>37</v>
      </c>
      <c r="O34" s="24"/>
      <c r="P34" s="9" t="s">
        <v>110</v>
      </c>
      <c r="Q34" s="9" t="s">
        <v>112</v>
      </c>
    </row>
    <row r="35" spans="1:17" ht="15">
      <c r="A35" s="18" t="s">
        <v>56</v>
      </c>
      <c r="B35" s="18" t="s">
        <v>30</v>
      </c>
      <c r="C35" s="19">
        <v>1136</v>
      </c>
      <c r="D35" s="20" t="s">
        <v>0</v>
      </c>
      <c r="E35" s="21">
        <v>59.18</v>
      </c>
      <c r="F35" s="22">
        <v>9.363921000000001</v>
      </c>
      <c r="G35" s="22">
        <v>122.47</v>
      </c>
      <c r="H35" s="22">
        <v>14.78</v>
      </c>
      <c r="I35" s="23">
        <v>359</v>
      </c>
      <c r="J35" s="23">
        <v>206.944915884933</v>
      </c>
      <c r="K35" s="23">
        <v>24.9746531479743</v>
      </c>
      <c r="L35" s="21">
        <v>8.286197662353517</v>
      </c>
      <c r="M35" s="22">
        <v>0.0710281580686569</v>
      </c>
      <c r="N35" s="24" t="s">
        <v>36</v>
      </c>
      <c r="O35" s="24"/>
      <c r="P35" s="9" t="s">
        <v>110</v>
      </c>
      <c r="Q35" s="9" t="s">
        <v>112</v>
      </c>
    </row>
    <row r="36" spans="1:17" ht="15">
      <c r="A36" s="18" t="s">
        <v>57</v>
      </c>
      <c r="B36" s="18" t="s">
        <v>31</v>
      </c>
      <c r="C36" s="19">
        <v>1151</v>
      </c>
      <c r="D36" s="20" t="s">
        <v>0</v>
      </c>
      <c r="E36" s="21">
        <v>49.503</v>
      </c>
      <c r="F36" s="22">
        <v>10.16512</v>
      </c>
      <c r="G36" s="22">
        <v>147.84</v>
      </c>
      <c r="H36" s="22">
        <v>13.85</v>
      </c>
      <c r="I36" s="23">
        <v>396</v>
      </c>
      <c r="J36" s="23">
        <v>298.648559355778</v>
      </c>
      <c r="K36" s="23">
        <v>27.9781031078313</v>
      </c>
      <c r="L36" s="21">
        <v>10.6743679046631</v>
      </c>
      <c r="M36" s="22">
        <v>0.0643341094255447</v>
      </c>
      <c r="N36" s="24" t="s">
        <v>36</v>
      </c>
      <c r="O36" s="24">
        <v>0.31</v>
      </c>
      <c r="P36" s="9" t="s">
        <v>110</v>
      </c>
      <c r="Q36" s="9" t="s">
        <v>116</v>
      </c>
    </row>
    <row r="37" spans="1:17" ht="15">
      <c r="A37" s="25" t="s">
        <v>80</v>
      </c>
      <c r="B37" s="25" t="s">
        <v>81</v>
      </c>
      <c r="C37" s="19">
        <v>1153</v>
      </c>
      <c r="D37" s="24" t="s">
        <v>0</v>
      </c>
      <c r="E37" s="21">
        <v>56.5</v>
      </c>
      <c r="F37" s="22">
        <v>10.72</v>
      </c>
      <c r="G37" s="22">
        <v>139.51</v>
      </c>
      <c r="H37" s="22">
        <v>23.51</v>
      </c>
      <c r="I37" s="25">
        <v>350</v>
      </c>
      <c r="J37" s="23">
        <f>G37*100/E37</f>
        <v>246.9203539823009</v>
      </c>
      <c r="K37" s="23">
        <f>H37*100/E37</f>
        <v>41.610619469026545</v>
      </c>
      <c r="L37" s="21">
        <f>G37/H37</f>
        <v>5.934070608251807</v>
      </c>
      <c r="M37" s="22">
        <f>F37/(F37+G37)</f>
        <v>0.07135725221327299</v>
      </c>
      <c r="N37" s="24" t="s">
        <v>37</v>
      </c>
      <c r="O37" s="24"/>
      <c r="P37" s="9" t="s">
        <v>110</v>
      </c>
      <c r="Q37" s="9" t="s">
        <v>112</v>
      </c>
    </row>
    <row r="38" spans="1:17" ht="15">
      <c r="A38" s="25" t="s">
        <v>82</v>
      </c>
      <c r="B38" s="25" t="s">
        <v>83</v>
      </c>
      <c r="C38" s="19">
        <v>1155.1</v>
      </c>
      <c r="D38" s="24" t="s">
        <v>0</v>
      </c>
      <c r="E38" s="21">
        <v>55.7</v>
      </c>
      <c r="F38" s="22">
        <v>5.53</v>
      </c>
      <c r="G38" s="22">
        <v>100.9</v>
      </c>
      <c r="H38" s="22">
        <v>20.11</v>
      </c>
      <c r="I38" s="25">
        <v>361</v>
      </c>
      <c r="J38" s="23">
        <f>G38*100/E38</f>
        <v>181.14901256732495</v>
      </c>
      <c r="K38" s="23">
        <f>H38*100/E38</f>
        <v>36.10412926391382</v>
      </c>
      <c r="L38" s="21">
        <f>G38/H38</f>
        <v>5.017404276479364</v>
      </c>
      <c r="M38" s="22">
        <f>F38/(F38+G38)</f>
        <v>0.05195903410692474</v>
      </c>
      <c r="N38" s="24" t="s">
        <v>37</v>
      </c>
      <c r="O38" s="24"/>
      <c r="P38" s="9" t="s">
        <v>110</v>
      </c>
      <c r="Q38" s="9" t="s">
        <v>109</v>
      </c>
    </row>
    <row r="39" spans="1:17" ht="15">
      <c r="A39" s="18" t="s">
        <v>58</v>
      </c>
      <c r="B39" s="18" t="s">
        <v>32</v>
      </c>
      <c r="C39" s="19">
        <v>1171</v>
      </c>
      <c r="D39" s="20" t="s">
        <v>0</v>
      </c>
      <c r="E39" s="21">
        <v>54.226000000000006</v>
      </c>
      <c r="F39" s="22">
        <v>3.156802</v>
      </c>
      <c r="G39" s="22">
        <v>80.61</v>
      </c>
      <c r="H39" s="22">
        <v>18.01</v>
      </c>
      <c r="I39" s="23">
        <v>387</v>
      </c>
      <c r="J39" s="23">
        <v>148.655627577825</v>
      </c>
      <c r="K39" s="23">
        <v>33.2128503464792</v>
      </c>
      <c r="L39" s="21">
        <v>4.47584676742554</v>
      </c>
      <c r="M39" s="22">
        <v>0.0376855954527855</v>
      </c>
      <c r="N39" s="24" t="s">
        <v>36</v>
      </c>
      <c r="O39" s="24"/>
      <c r="P39" s="9" t="s">
        <v>110</v>
      </c>
      <c r="Q39" s="9" t="s">
        <v>109</v>
      </c>
    </row>
    <row r="40" spans="1:17" ht="15">
      <c r="A40" s="25" t="s">
        <v>84</v>
      </c>
      <c r="B40" s="25" t="s">
        <v>85</v>
      </c>
      <c r="C40" s="19">
        <v>1174.5</v>
      </c>
      <c r="D40" s="24" t="s">
        <v>0</v>
      </c>
      <c r="E40" s="21">
        <v>29.9</v>
      </c>
      <c r="F40" s="22">
        <v>25.38</v>
      </c>
      <c r="G40" s="22">
        <v>122.63</v>
      </c>
      <c r="H40" s="22">
        <v>11.75</v>
      </c>
      <c r="I40" s="25">
        <v>414</v>
      </c>
      <c r="J40" s="23">
        <f>G40*100/E40</f>
        <v>410.13377926421407</v>
      </c>
      <c r="K40" s="23">
        <f>H40*100/E40</f>
        <v>39.297658862876254</v>
      </c>
      <c r="L40" s="21">
        <f>G40/H40</f>
        <v>10.43659574468085</v>
      </c>
      <c r="M40" s="22">
        <f>F40/(F40+G40)</f>
        <v>0.17147490034457133</v>
      </c>
      <c r="N40" s="24" t="s">
        <v>37</v>
      </c>
      <c r="O40" s="24"/>
      <c r="P40" s="9" t="s">
        <v>110</v>
      </c>
      <c r="Q40" s="9" t="s">
        <v>111</v>
      </c>
    </row>
    <row r="41" spans="1:17" ht="15">
      <c r="A41" s="25" t="s">
        <v>86</v>
      </c>
      <c r="B41" s="25" t="s">
        <v>87</v>
      </c>
      <c r="C41" s="19">
        <v>1201.5</v>
      </c>
      <c r="D41" s="25" t="s">
        <v>0</v>
      </c>
      <c r="E41" s="21">
        <v>40.9</v>
      </c>
      <c r="F41" s="22">
        <v>5.47</v>
      </c>
      <c r="G41" s="22">
        <v>71.6</v>
      </c>
      <c r="H41" s="22">
        <v>13.84</v>
      </c>
      <c r="I41" s="25">
        <v>370</v>
      </c>
      <c r="J41" s="23">
        <f>G41*100/E41</f>
        <v>175.0611246943765</v>
      </c>
      <c r="K41" s="23">
        <f>H41*100/E41</f>
        <v>33.83863080684597</v>
      </c>
      <c r="L41" s="21">
        <f>G41/H41</f>
        <v>5.173410404624277</v>
      </c>
      <c r="M41" s="22">
        <f>F41/(F41+G41)</f>
        <v>0.07097443882185027</v>
      </c>
      <c r="N41" s="24" t="s">
        <v>37</v>
      </c>
      <c r="O41" s="24"/>
      <c r="P41" s="9" t="s">
        <v>110</v>
      </c>
      <c r="Q41" s="9" t="s">
        <v>120</v>
      </c>
    </row>
    <row r="42" spans="1:17" ht="15">
      <c r="A42" s="24" t="s">
        <v>88</v>
      </c>
      <c r="B42" s="24" t="s">
        <v>89</v>
      </c>
      <c r="C42" s="28">
        <v>1203</v>
      </c>
      <c r="D42" s="24" t="s">
        <v>0</v>
      </c>
      <c r="E42" s="27">
        <v>39.3</v>
      </c>
      <c r="F42" s="29">
        <v>5.65</v>
      </c>
      <c r="G42" s="29">
        <v>67.41</v>
      </c>
      <c r="H42" s="29">
        <v>18.21</v>
      </c>
      <c r="I42" s="24">
        <v>386</v>
      </c>
      <c r="J42" s="30">
        <f>G42*100/E42</f>
        <v>171.5267175572519</v>
      </c>
      <c r="K42" s="30">
        <f>H42*100/E42</f>
        <v>46.335877862595424</v>
      </c>
      <c r="L42" s="27">
        <f>G42/H42</f>
        <v>3.7018121911037887</v>
      </c>
      <c r="M42" s="29">
        <f>F42/(F42+G42)</f>
        <v>0.07733369833013962</v>
      </c>
      <c r="N42" s="24" t="s">
        <v>37</v>
      </c>
      <c r="O42" s="24"/>
      <c r="P42" s="9" t="s">
        <v>110</v>
      </c>
      <c r="Q42" s="9" t="s">
        <v>109</v>
      </c>
    </row>
    <row r="43" spans="1:17" ht="15">
      <c r="A43" s="31" t="s">
        <v>59</v>
      </c>
      <c r="B43" s="31" t="s">
        <v>33</v>
      </c>
      <c r="C43" s="28">
        <v>1204.5</v>
      </c>
      <c r="D43" s="20" t="s">
        <v>0</v>
      </c>
      <c r="E43" s="27">
        <v>46.322</v>
      </c>
      <c r="F43" s="29">
        <v>7.65625</v>
      </c>
      <c r="G43" s="29">
        <v>111.15</v>
      </c>
      <c r="H43" s="29">
        <v>11.71</v>
      </c>
      <c r="I43" s="30">
        <v>388</v>
      </c>
      <c r="J43" s="30">
        <v>239.950782621387</v>
      </c>
      <c r="K43" s="30">
        <v>25.2795648679828</v>
      </c>
      <c r="L43" s="27">
        <v>9.49188709259033</v>
      </c>
      <c r="M43" s="29">
        <v>0.0644431561231613</v>
      </c>
      <c r="N43" s="24" t="s">
        <v>36</v>
      </c>
      <c r="O43" s="24"/>
      <c r="P43" s="9" t="s">
        <v>110</v>
      </c>
      <c r="Q43" s="9" t="s">
        <v>112</v>
      </c>
    </row>
    <row r="44" spans="1:17" ht="15">
      <c r="A44" s="31" t="s">
        <v>60</v>
      </c>
      <c r="B44" s="31" t="s">
        <v>34</v>
      </c>
      <c r="C44" s="28">
        <v>1206</v>
      </c>
      <c r="D44" s="20" t="s">
        <v>0</v>
      </c>
      <c r="E44" s="27">
        <v>54.332</v>
      </c>
      <c r="F44" s="29">
        <v>8.866944</v>
      </c>
      <c r="G44" s="29">
        <v>102.04</v>
      </c>
      <c r="H44" s="29">
        <v>14.29</v>
      </c>
      <c r="I44" s="30">
        <v>374</v>
      </c>
      <c r="J44" s="30">
        <v>187.808291459043</v>
      </c>
      <c r="K44" s="30">
        <v>26.3012588563886</v>
      </c>
      <c r="L44" s="27">
        <v>7.14065790176392</v>
      </c>
      <c r="M44" s="29">
        <v>0.0799494087696075</v>
      </c>
      <c r="N44" s="24" t="s">
        <v>36</v>
      </c>
      <c r="O44" s="24"/>
      <c r="P44" s="9" t="s">
        <v>110</v>
      </c>
      <c r="Q44" s="9" t="s">
        <v>120</v>
      </c>
    </row>
    <row r="45" spans="1:17" ht="15">
      <c r="A45" s="31" t="s">
        <v>61</v>
      </c>
      <c r="B45" s="31" t="s">
        <v>24</v>
      </c>
      <c r="C45" s="28">
        <v>1209</v>
      </c>
      <c r="D45" s="20" t="s">
        <v>0</v>
      </c>
      <c r="E45" s="27">
        <v>45.206</v>
      </c>
      <c r="F45" s="29">
        <v>4.865703</v>
      </c>
      <c r="G45" s="29">
        <v>85.73</v>
      </c>
      <c r="H45" s="29">
        <v>11.82</v>
      </c>
      <c r="I45" s="30">
        <v>382</v>
      </c>
      <c r="J45" s="30">
        <v>189.642975173503</v>
      </c>
      <c r="K45" s="30">
        <v>26.1469709658546</v>
      </c>
      <c r="L45" s="27">
        <v>7.2529616355896</v>
      </c>
      <c r="M45" s="29">
        <v>0.0537078753113747</v>
      </c>
      <c r="N45" s="24" t="s">
        <v>36</v>
      </c>
      <c r="O45" s="24"/>
      <c r="P45" s="9" t="s">
        <v>110</v>
      </c>
      <c r="Q45" s="9" t="s">
        <v>120</v>
      </c>
    </row>
    <row r="46" spans="1:17" ht="15">
      <c r="A46" s="31" t="s">
        <v>62</v>
      </c>
      <c r="B46" s="31" t="s">
        <v>25</v>
      </c>
      <c r="C46" s="28">
        <v>1211</v>
      </c>
      <c r="D46" s="20" t="s">
        <v>0</v>
      </c>
      <c r="E46" s="27">
        <v>39.44</v>
      </c>
      <c r="F46" s="29">
        <v>6.189516</v>
      </c>
      <c r="G46" s="29">
        <v>108.2</v>
      </c>
      <c r="H46" s="29">
        <v>11.15</v>
      </c>
      <c r="I46" s="30">
        <v>378</v>
      </c>
      <c r="J46" s="30">
        <v>274.340763053352</v>
      </c>
      <c r="K46" s="30">
        <v>28.2707901078354</v>
      </c>
      <c r="L46" s="27">
        <v>9.70403575897217</v>
      </c>
      <c r="M46" s="29">
        <v>0.0541091226041317</v>
      </c>
      <c r="N46" s="24" t="s">
        <v>36</v>
      </c>
      <c r="O46" s="24"/>
      <c r="P46" s="9" t="s">
        <v>110</v>
      </c>
      <c r="Q46" s="9" t="s">
        <v>112</v>
      </c>
    </row>
    <row r="47" spans="1:17" ht="15">
      <c r="A47" s="32" t="s">
        <v>63</v>
      </c>
      <c r="B47" s="32" t="s">
        <v>26</v>
      </c>
      <c r="C47" s="33">
        <v>1215</v>
      </c>
      <c r="D47" s="34" t="s">
        <v>113</v>
      </c>
      <c r="E47" s="35">
        <v>1.592</v>
      </c>
      <c r="F47" s="36">
        <v>0.1609658</v>
      </c>
      <c r="G47" s="36">
        <v>1.61</v>
      </c>
      <c r="H47" s="36">
        <v>1.37</v>
      </c>
      <c r="I47" s="37">
        <v>422</v>
      </c>
      <c r="J47" s="37">
        <v>101.130654164894</v>
      </c>
      <c r="K47" s="37">
        <v>86.0552766814304</v>
      </c>
      <c r="L47" s="35">
        <v>1.17518246173859</v>
      </c>
      <c r="M47" s="36">
        <v>0.090891532599926</v>
      </c>
      <c r="N47" s="38" t="s">
        <v>36</v>
      </c>
      <c r="O47" s="38"/>
      <c r="P47" s="10" t="s">
        <v>107</v>
      </c>
      <c r="Q47" s="10" t="s">
        <v>109</v>
      </c>
    </row>
  </sheetData>
  <sheetProtection/>
  <mergeCells count="1">
    <mergeCell ref="A3:Q3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Stanley, Richard G.</dc:creator>
  <cp:keywords/>
  <dc:description/>
  <cp:lastModifiedBy>lsrogers</cp:lastModifiedBy>
  <cp:lastPrinted>2013-12-17T17:19:36Z</cp:lastPrinted>
  <dcterms:created xsi:type="dcterms:W3CDTF">2013-06-07T23:17:36Z</dcterms:created>
  <dcterms:modified xsi:type="dcterms:W3CDTF">2013-12-17T17:19:46Z</dcterms:modified>
  <cp:category/>
  <cp:version/>
  <cp:contentType/>
  <cp:contentStatus/>
</cp:coreProperties>
</file>