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jpeg" ContentType="image/jpeg"/>
  <Override PartName="/xl/media/image3.jpeg" ContentType="image/jpeg"/>
  <Override PartName="/xl/media/image4.emf" ContentType="image/x-emf"/>
  <Override PartName="/xl/media/image5.emf" ContentType="image/x-e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<sst xmlns="http://schemas.openxmlformats.org/spreadsheetml/2006/main" count="713" uniqueCount="517">
  <si>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</si>
  <si>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</si>
  <si>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</si>
  <si>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</si>
  <si>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</si>
  <si>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</si>
  <si>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</si>
  <si>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</si>
  <si>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</si>
  <si>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</si>
  <si>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</si>
  <si>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</si>
  <si>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</si>
  <si>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</si>
  <si>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</si>
  <si>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</si>
  <si>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</si>
  <si>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</si>
  <si>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</si>
  <si>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</si>
  <si>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</si>
  <si>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</si>
  <si>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</si>
  <si>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</si>
  <si>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</si>
  <si>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</si>
  <si>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</si>
  <si>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</si>
  <si>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</si>
  <si>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</si>
  <si>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</si>
  <si>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</si>
  <si>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</si>
  <si>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</si>
  <si>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</si>
  <si>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</si>
  <si>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</si>
  <si>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</si>
  <si>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</si>
  <si>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</si>
  <si>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</si>
  <si>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</si>
  <si>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</si>
  <si>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</si>
  <si>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</si>
  <si>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</si>
  <si>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</si>
  <si>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</si>
  <si>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</si>
  <si>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</si>
  <si>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</si>
  <si>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</si>
  <si>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</si>
  <si>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</si>
  <si>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</si>
  <si>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</si>
  <si>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</si>
  <si>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</si>
  <si>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</si>
  <si>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</si>
  <si>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</si>
  <si>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</si>
  <si>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</si>
  <si>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</si>
  <si>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</si>
  <si>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</si>
  <si>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FT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</si>
  <si>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</si>
  <si>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</si>
  <si>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</si>
  <si>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</si>
  <si>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</si>
  <si>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</si>
  <si>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</si>
  <si>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</si>
  <si>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</si>
  <si>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</si>
  <si>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</si>
  <si>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</si>
  <si>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</si>
  <si>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</si>
  <si>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</si>
  <si>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</si>
  <si>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</si>
  <si>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</si>
  <si>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</si>
  <si>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</si>
  <si>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</si>
  <si>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</si>
  <si>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MS130038.D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</si>
  <si>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</si>
  <si>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</si>
  <si>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</si>
  <si>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</si>
  <si>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</si>
  <si>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</si>
  <si>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</si>
  <si>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</si>
  <si>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</si>
  <si>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</si>
  <si>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</si>
  <si>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</si>
  <si>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CUTTINGS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</si>
  <si>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</si>
  <si>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</si>
  <si>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</si>
  <si>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</si>
  <si>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</si>
  <si>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</si>
  <si>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</si>
  <si>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</si>
  <si>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</si>
  <si>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</si>
  <si>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</si>
  <si>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</si>
  <si>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</si>
  <si>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</si>
  <si>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</si>
  <si>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</si>
  <si>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</si>
  <si>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</si>
  <si>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</si>
  <si>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</si>
  <si>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</si>
  <si>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</si>
  <si>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</si>
  <si>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</si>
  <si>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</si>
  <si>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</si>
  <si>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</si>
  <si>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</si>
  <si>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</si>
  <si>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</si>
  <si>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</si>
  <si>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</si>
  <si>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</si>
  <si>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</si>
  <si>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</si>
  <si>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</si>
  <si>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</si>
  <si>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</si>
  <si>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</si>
  <si>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</si>
  <si>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</si>
  <si>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</si>
  <si>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</si>
  <si>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</si>
  <si>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</si>
  <si>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</si>
  <si>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</si>
  <si>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</si>
  <si>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</si>
  <si>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</si>
  <si>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</si>
  <si>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</si>
  <si>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</si>
  <si>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</si>
  <si>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</si>
  <si>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</si>
  <si>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</si>
  <si>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</si>
  <si>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</si>
  <si>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</si>
  <si>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</si>
  <si>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</si>
  <si>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</si>
  <si>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</si>
  <si>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</si>
  <si>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</si>
  <si>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</si>
  <si>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</si>
  <si>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</si>
  <si>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</si>
  <si>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</si>
  <si>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</si>
  <si>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</si>
  <si>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</si>
  <si>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</si>
  <si>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</si>
  <si>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</si>
  <si>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</si>
  <si>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</si>
  <si>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</si>
  <si>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</si>
  <si>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</si>
  <si>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</si>
  <si>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</si>
  <si>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</si>
  <si>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</si>
  <si>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</si>
  <si>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</si>
  <si>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</si>
  <si>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</si>
  <si>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</si>
  <si>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</si>
  <si>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</si>
  <si>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</si>
  <si>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</si>
  <si>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</si>
  <si>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</si>
  <si>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t>7400.00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</si>
  <si>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</si>
  <si>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</si>
  <si>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</si>
  <si>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</si>
  <si>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</si>
  <si>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</si>
  <si>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</si>
  <si>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</si>
  <si>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</si>
  <si>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</si>
  <si>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</si>
  <si>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</si>
  <si>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</si>
  <si>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</si>
  <si>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</si>
  <si>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</si>
  <si>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</si>
  <si>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</si>
  <si>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</si>
  <si>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</si>
  <si>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</si>
  <si>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</si>
  <si>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</si>
  <si>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</si>
  <si>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</si>
  <si>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</si>
  <si>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</si>
  <si>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</si>
  <si>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</si>
  <si>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</si>
  <si>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</si>
  <si>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</si>
  <si>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</si>
  <si>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</si>
  <si>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</si>
  <si>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</si>
  <si>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</si>
  <si>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</si>
  <si>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</si>
  <si>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</si>
  <si>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</si>
  <si>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</si>
  <si>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</si>
  <si>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</si>
  <si>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</si>
  <si>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</si>
  <si>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</si>
  <si>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</si>
  <si>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</si>
  <si>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</si>
  <si>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</si>
  <si>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</si>
  <si>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</si>
  <si>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</si>
  <si>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</si>
  <si>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</si>
  <si>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</si>
  <si>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</si>
  <si>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</si>
  <si>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</si>
  <si>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</si>
  <si>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</si>
  <si>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</si>
  <si>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</si>
  <si>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</si>
  <si>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</si>
  <si>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</si>
  <si>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</si>
  <si>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</si>
  <si>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</si>
  <si>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</si>
  <si>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</si>
  <si>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</si>
  <si>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</si>
  <si>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</si>
  <si>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</si>
  <si>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</si>
  <si>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</si>
  <si>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</si>
  <si>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t>7340.00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</si>
  <si>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</si>
  <si>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</si>
  <si>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</si>
  <si>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</si>
  <si>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</si>
  <si>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</si>
  <si>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</si>
  <si>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</si>
  <si>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</si>
  <si>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</si>
  <si>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</si>
  <si>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</si>
  <si>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</si>
  <si>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</si>
  <si>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</si>
  <si>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</si>
  <si>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DesA Oleanane Index (%)</t>
  </si>
  <si>
    <t>BBDINO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</si>
  <si>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</si>
  <si>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</si>
  <si>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</si>
  <si>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</si>
  <si>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</si>
  <si>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</si>
  <si>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</si>
  <si>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t>US162868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</si>
  <si>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</si>
  <si>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</si>
  <si>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</si>
  <si>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</si>
  <si>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</si>
  <si>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</si>
  <si>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</si>
  <si>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</si>
  <si>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</si>
  <si>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</si>
  <si>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</si>
  <si>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</si>
  <si>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</si>
  <si>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</si>
  <si>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</si>
  <si>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</si>
  <si>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</si>
  <si>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</si>
  <si>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</si>
  <si>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</si>
  <si>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</si>
  <si>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</si>
  <si>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</si>
  <si>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</si>
  <si>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</si>
  <si>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</si>
  <si>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</si>
  <si>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</si>
  <si>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</si>
  <si>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</si>
  <si>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</si>
  <si>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</si>
  <si>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</si>
  <si>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</si>
  <si>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</si>
  <si>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</si>
  <si>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</si>
  <si>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</si>
  <si>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</si>
  <si>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</si>
  <si>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</si>
  <si>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</si>
  <si>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</si>
  <si>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</si>
  <si>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</si>
  <si>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</si>
  <si>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</si>
  <si>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</si>
  <si>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</si>
  <si>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</si>
  <si>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</si>
  <si>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</si>
  <si>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</si>
  <si>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</si>
  <si>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</si>
  <si>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</si>
  <si>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</si>
  <si>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</si>
  <si>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</si>
  <si>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</si>
  <si>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</si>
  <si>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</si>
  <si>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</si>
  <si>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</si>
  <si>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</si>
  <si>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</si>
  <si>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</si>
  <si>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</si>
  <si>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</si>
  <si>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</si>
  <si>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</si>
  <si>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</si>
  <si>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</si>
  <si>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</si>
  <si>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</si>
  <si>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</si>
  <si>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</si>
  <si>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</si>
  <si>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</si>
  <si>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</si>
  <si>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</si>
  <si>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</si>
  <si>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</si>
  <si>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</si>
  <si>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</si>
  <si>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</si>
  <si>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</si>
  <si>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</si>
  <si>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</si>
  <si>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</si>
  <si>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</si>
  <si>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</si>
  <si>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</si>
  <si>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</si>
  <si>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</si>
  <si>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</si>
  <si>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</si>
  <si>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</si>
  <si>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</si>
  <si>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</si>
  <si>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</si>
  <si>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</si>
  <si>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</si>
  <si>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</si>
  <si>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</si>
  <si>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</si>
  <si>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</si>
  <si>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</si>
  <si>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t>BH-59433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</si>
  <si>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</si>
  <si>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</si>
  <si>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</si>
  <si>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</si>
  <si>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</si>
  <si>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</si>
  <si>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</si>
  <si>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</si>
  <si>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</si>
  <si>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</si>
  <si>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</si>
  <si>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</si>
  <si>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</si>
  <si>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CP310167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</si>
  <si>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</si>
  <si>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</si>
  <si>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</si>
  <si>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</si>
  <si>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</si>
  <si>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</si>
  <si>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</si>
  <si>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</si>
  <si>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</si>
  <si>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</si>
  <si>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</si>
  <si>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</si>
  <si>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</si>
  <si>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</si>
  <si>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</si>
  <si>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</si>
  <si>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</si>
  <si>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</si>
  <si>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</si>
  <si>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</si>
  <si>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</si>
  <si>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</si>
  <si>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</si>
  <si>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</si>
  <si>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</si>
  <si>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</si>
  <si>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</si>
  <si>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</si>
  <si>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</si>
  <si>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</si>
  <si>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</si>
  <si>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</si>
  <si>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</si>
  <si>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</si>
  <si>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</si>
  <si>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</si>
  <si>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</si>
  <si>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</si>
  <si>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</si>
  <si>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</si>
  <si>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</si>
  <si>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2K-10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</si>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</sst>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8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color indexed="46"/>
      <name val="Arial"/>
      <family val="2"/>
    </font>
    <font>
      <sz val="10"/>
      <color indexed="10"/>
      <name val="Arial"/>
      <family val="2"/>
    </font>
    <font>
      <b/>
      <sz val="10"/>
      <color indexed="46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46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vertAlign val="superscript"/>
      <sz val="8"/>
      <name val="Arial"/>
      <family val="2"/>
    </font>
    <font>
      <sz val="8"/>
      <name val="Symbol"/>
      <family val="1"/>
      <charset val="2"/>
    </font>
    <font>
      <b/>
      <sz val="18"/>
      <name val="Arial"/>
      <family val="2"/>
    </font>
    <font>
      <b/>
      <sz val="9"/>
      <name val="Arial"/>
      <family val="2"/>
    </font>
    <font>
      <sz val="8"/>
      <color indexed="46"/>
      <name val="Arial"/>
      <family val="2"/>
    </font>
    <font>
      <b/>
      <sz val="12"/>
      <color indexed="46"/>
      <name val="Symbol"/>
      <family val="1"/>
      <charset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12"/>
      <name val="Arial"/>
    </font>
    <font>
      <b/>
      <sz val="10"/>
      <color indexed="10"/>
      <name val="Arial"/>
      <family val="2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2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double">
        <color indexed="62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/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/>
      <bottom style="thin">
        <color indexed="8"/>
      </bottom>
      <diagonal/>
    </border>
    <border>
      <left style="double">
        <color indexed="62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/>
      <right style="double">
        <color indexed="62"/>
      </right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 style="thin">
        <color indexed="62"/>
      </right>
      <top/>
      <bottom style="thin">
        <color indexed="8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2" fontId="2" fillId="2" borderId="1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2" fontId="4" fillId="3" borderId="2" xfId="0" applyNumberFormat="1" applyFont="1" applyFill="1" applyBorder="1" applyAlignment="1"/>
    <xf numFmtId="0" fontId="3" fillId="4" borderId="0" xfId="3" applyNumberFormat="1" applyFont="1" applyFill="1" applyBorder="1" applyAlignment="1">
      <alignment horizontal="left"/>
    </xf>
    <xf numFmtId="0" fontId="5" fillId="4" borderId="3" xfId="0" applyFont="1" applyFill="1" applyBorder="1" applyAlignment="1"/>
    <xf numFmtId="0" fontId="5" fillId="4" borderId="4" xfId="3" applyNumberFormat="1" applyFont="1" applyFill="1" applyBorder="1" applyAlignment="1">
      <alignment horizontal="left"/>
    </xf>
    <xf numFmtId="2" fontId="2" fillId="3" borderId="5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0" fontId="0" fillId="2" borderId="0" xfId="0" applyFont="1" applyFill="1" applyBorder="1" applyAlignment="1">
      <alignment horizontal="left"/>
    </xf>
    <xf numFmtId="0" fontId="0" fillId="0" borderId="1" xfId="0" applyBorder="1" applyAlignment="1"/>
    <xf numFmtId="0" fontId="0" fillId="3" borderId="0" xfId="3" applyNumberFormat="1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left"/>
    </xf>
    <xf numFmtId="0" fontId="7" fillId="4" borderId="7" xfId="3" applyNumberFormat="1" applyFont="1" applyFill="1" applyBorder="1" applyAlignment="1">
      <alignment horizontal="left"/>
    </xf>
    <xf numFmtId="0" fontId="8" fillId="0" borderId="0" xfId="0" applyFont="1"/>
    <xf numFmtId="49" fontId="6" fillId="3" borderId="0" xfId="0" applyNumberFormat="1" applyFont="1" applyFill="1" applyBorder="1" applyAlignment="1">
      <alignment horizontal="left"/>
    </xf>
    <xf numFmtId="0" fontId="0" fillId="3" borderId="3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9" fillId="2" borderId="0" xfId="3" applyNumberFormat="1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2" fontId="0" fillId="3" borderId="0" xfId="0" applyNumberFormat="1" applyFont="1" applyFill="1" applyBorder="1" applyAlignment="1">
      <alignment horizontal="left"/>
    </xf>
    <xf numFmtId="2" fontId="9" fillId="0" borderId="8" xfId="0" applyNumberFormat="1" applyFont="1" applyBorder="1" applyAlignment="1">
      <alignment horizontal="left"/>
    </xf>
    <xf numFmtId="0" fontId="0" fillId="0" borderId="6" xfId="0" applyFill="1" applyBorder="1" applyAlignment="1"/>
    <xf numFmtId="0" fontId="0" fillId="0" borderId="0" xfId="0" applyFill="1" applyBorder="1" applyAlignment="1"/>
    <xf numFmtId="2" fontId="10" fillId="3" borderId="0" xfId="0" applyNumberFormat="1" applyFont="1" applyFill="1" applyBorder="1" applyAlignment="1"/>
    <xf numFmtId="49" fontId="6" fillId="3" borderId="9" xfId="3" applyNumberFormat="1" applyFont="1" applyFill="1" applyBorder="1" applyAlignment="1">
      <alignment horizontal="left"/>
    </xf>
    <xf numFmtId="2" fontId="4" fillId="0" borderId="10" xfId="0" applyNumberFormat="1" applyFont="1" applyBorder="1" applyAlignment="1">
      <alignment horizontal="left"/>
    </xf>
    <xf numFmtId="0" fontId="5" fillId="4" borderId="11" xfId="3" applyNumberFormat="1" applyFont="1" applyFill="1" applyBorder="1" applyAlignment="1">
      <alignment horizontal="center"/>
    </xf>
    <xf numFmtId="49" fontId="9" fillId="3" borderId="6" xfId="3" applyNumberFormat="1" applyFont="1" applyFill="1" applyBorder="1" applyAlignment="1">
      <alignment horizontal="left"/>
    </xf>
    <xf numFmtId="49" fontId="9" fillId="3" borderId="0" xfId="3" applyNumberFormat="1" applyFont="1" applyFill="1" applyBorder="1" applyAlignment="1">
      <alignment horizontal="left"/>
    </xf>
    <xf numFmtId="166" fontId="2" fillId="5" borderId="12" xfId="0" applyNumberFormat="1" applyFont="1" applyFill="1" applyBorder="1" applyAlignment="1"/>
    <xf numFmtId="2" fontId="5" fillId="4" borderId="11" xfId="0" applyNumberFormat="1" applyFont="1" applyFill="1" applyBorder="1" applyAlignment="1">
      <alignment horizontal="left"/>
    </xf>
    <xf numFmtId="49" fontId="11" fillId="3" borderId="6" xfId="0" applyNumberFormat="1" applyFont="1" applyFill="1" applyBorder="1" applyAlignment="1">
      <alignment horizontal="left"/>
    </xf>
    <xf numFmtId="49" fontId="11" fillId="3" borderId="0" xfId="0" applyNumberFormat="1" applyFont="1" applyFill="1" applyBorder="1" applyAlignment="1">
      <alignment horizontal="left"/>
    </xf>
    <xf numFmtId="0" fontId="12" fillId="3" borderId="0" xfId="0" applyNumberFormat="1" applyFont="1" applyFill="1" applyBorder="1" applyAlignment="1"/>
    <xf numFmtId="0" fontId="4" fillId="0" borderId="0" xfId="0" applyFont="1" applyFill="1" applyBorder="1" applyAlignment="1"/>
    <xf numFmtId="0" fontId="0" fillId="0" borderId="9" xfId="0" applyBorder="1" applyAlignment="1">
      <alignment horizontal="left" vertical="center"/>
    </xf>
    <xf numFmtId="0" fontId="0" fillId="0" borderId="9" xfId="0" applyBorder="1" applyAlignment="1"/>
    <xf numFmtId="0" fontId="3" fillId="4" borderId="0" xfId="3" applyNumberFormat="1" applyFont="1" applyFill="1" applyBorder="1" applyAlignment="1"/>
    <xf numFmtId="0" fontId="13" fillId="5" borderId="12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right"/>
    </xf>
    <xf numFmtId="0" fontId="0" fillId="0" borderId="8" xfId="0" applyFont="1" applyBorder="1" applyAlignment="1">
      <alignment horizontal="left"/>
    </xf>
    <xf numFmtId="2" fontId="2" fillId="0" borderId="8" xfId="0" applyNumberFormat="1" applyFont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2" fontId="14" fillId="5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49" fontId="4" fillId="3" borderId="6" xfId="3" applyNumberFormat="1" applyFont="1" applyFill="1" applyBorder="1" applyAlignment="1">
      <alignment horizontal="left"/>
    </xf>
    <xf numFmtId="0" fontId="0" fillId="3" borderId="0" xfId="3" applyNumberFormat="1" applyFont="1" applyFill="1" applyBorder="1" applyAlignment="1">
      <alignment horizontal="left"/>
    </xf>
    <xf numFmtId="49" fontId="4" fillId="3" borderId="0" xfId="3" applyNumberFormat="1" applyFont="1" applyFill="1" applyBorder="1" applyAlignment="1">
      <alignment horizontal="left"/>
    </xf>
    <xf numFmtId="1" fontId="0" fillId="0" borderId="0" xfId="0" applyNumberFormat="1" applyBorder="1" applyAlignment="1">
      <alignment horizontal="right"/>
    </xf>
    <xf numFmtId="0" fontId="15" fillId="3" borderId="0" xfId="0" applyNumberFormat="1" applyFont="1" applyFill="1" applyBorder="1" applyAlignment="1"/>
    <xf numFmtId="165" fontId="0" fillId="3" borderId="0" xfId="0" applyNumberFormat="1" applyFill="1" applyBorder="1" applyAlignment="1"/>
    <xf numFmtId="0" fontId="0" fillId="0" borderId="2" xfId="0" applyFill="1" applyBorder="1" applyAlignment="1"/>
    <xf numFmtId="49" fontId="16" fillId="0" borderId="0" xfId="0" applyNumberFormat="1" applyFont="1" applyFill="1" applyBorder="1" applyAlignment="1">
      <alignment horizontal="left"/>
    </xf>
    <xf numFmtId="165" fontId="11" fillId="2" borderId="0" xfId="0" applyNumberFormat="1" applyFont="1" applyFill="1" applyBorder="1" applyAlignment="1"/>
    <xf numFmtId="0" fontId="3" fillId="0" borderId="2" xfId="0" applyFont="1" applyBorder="1"/>
    <xf numFmtId="0" fontId="0" fillId="0" borderId="0" xfId="0" applyAlignment="1"/>
    <xf numFmtId="0" fontId="7" fillId="4" borderId="9" xfId="0" applyFont="1" applyFill="1" applyBorder="1" applyAlignment="1">
      <alignment horizontal="left" vertical="center"/>
    </xf>
    <xf numFmtId="166" fontId="14" fillId="5" borderId="0" xfId="0" applyNumberFormat="1" applyFont="1" applyFill="1" applyBorder="1" applyAlignment="1"/>
    <xf numFmtId="0" fontId="0" fillId="2" borderId="1" xfId="0" applyFill="1" applyBorder="1" applyAlignment="1"/>
    <xf numFmtId="0" fontId="17" fillId="0" borderId="0" xfId="0" applyFont="1" applyBorder="1" applyAlignment="1">
      <alignment horizontal="left"/>
    </xf>
    <xf numFmtId="0" fontId="13" fillId="4" borderId="13" xfId="0" applyFont="1" applyFill="1" applyBorder="1" applyAlignment="1">
      <alignment horizontal="left"/>
    </xf>
    <xf numFmtId="0" fontId="5" fillId="4" borderId="11" xfId="3" applyNumberFormat="1" applyFont="1" applyFill="1" applyBorder="1" applyAlignment="1">
      <alignment horizontal="left"/>
    </xf>
    <xf numFmtId="165" fontId="2" fillId="5" borderId="0" xfId="0" applyNumberFormat="1" applyFont="1" applyFill="1" applyBorder="1" applyAlignment="1"/>
    <xf numFmtId="0" fontId="3" fillId="4" borderId="14" xfId="0" applyFont="1" applyFill="1" applyBorder="1" applyAlignment="1">
      <alignment horizontal="center"/>
    </xf>
    <xf numFmtId="49" fontId="0" fillId="3" borderId="9" xfId="0" applyNumberFormat="1" applyFont="1" applyFill="1" applyBorder="1" applyAlignment="1">
      <alignment horizontal="left"/>
    </xf>
    <xf numFmtId="0" fontId="3" fillId="0" borderId="6" xfId="0" applyFont="1" applyFill="1" applyBorder="1" applyAlignment="1"/>
    <xf numFmtId="165" fontId="2" fillId="3" borderId="0" xfId="0" applyNumberFormat="1" applyFont="1" applyFill="1" applyBorder="1" applyAlignment="1"/>
    <xf numFmtId="0" fontId="3" fillId="0" borderId="15" xfId="0" applyFont="1" applyFill="1" applyBorder="1" applyAlignment="1"/>
    <xf numFmtId="0" fontId="3" fillId="0" borderId="0" xfId="0" applyFont="1" applyFill="1" applyBorder="1" applyAlignment="1"/>
    <xf numFmtId="0" fontId="0" fillId="3" borderId="9" xfId="0" applyFont="1" applyFill="1" applyBorder="1" applyAlignment="1">
      <alignment horizontal="left"/>
    </xf>
    <xf numFmtId="0" fontId="4" fillId="2" borderId="1" xfId="0" applyFont="1" applyFill="1" applyBorder="1" applyAlignment="1"/>
    <xf numFmtId="0" fontId="18" fillId="0" borderId="0" xfId="0" applyFont="1" applyFill="1" applyBorder="1" applyAlignment="1">
      <alignment horizontal="left"/>
    </xf>
    <xf numFmtId="2" fontId="3" fillId="0" borderId="8" xfId="0" applyNumberFormat="1" applyFont="1" applyBorder="1" applyAlignment="1">
      <alignment horizontal="left"/>
    </xf>
    <xf numFmtId="0" fontId="14" fillId="4" borderId="14" xfId="3" applyNumberFormat="1" applyFont="1" applyFill="1" applyBorder="1" applyAlignment="1">
      <alignment horizontal="right"/>
    </xf>
    <xf numFmtId="0" fontId="6" fillId="0" borderId="16" xfId="0" applyFont="1" applyBorder="1" applyAlignment="1">
      <alignment horizontal="left"/>
    </xf>
    <xf numFmtId="2" fontId="5" fillId="4" borderId="17" xfId="0" applyNumberFormat="1" applyFont="1" applyFill="1" applyBorder="1" applyAlignment="1">
      <alignment horizontal="left"/>
    </xf>
    <xf numFmtId="49" fontId="14" fillId="3" borderId="6" xfId="0" applyNumberFormat="1" applyFont="1" applyFill="1" applyBorder="1" applyAlignment="1">
      <alignment horizontal="left"/>
    </xf>
    <xf numFmtId="49" fontId="14" fillId="3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9" fillId="0" borderId="0" xfId="3" applyNumberFormat="1" applyFont="1" applyFill="1" applyBorder="1" applyAlignment="1">
      <alignment horizontal="left"/>
    </xf>
    <xf numFmtId="0" fontId="4" fillId="2" borderId="0" xfId="3" applyNumberFormat="1" applyFont="1" applyFill="1" applyBorder="1" applyAlignment="1">
      <alignment horizontal="left"/>
    </xf>
    <xf numFmtId="0" fontId="0" fillId="0" borderId="0" xfId="0" applyAlignment="1">
      <alignment vertical="center"/>
    </xf>
    <xf numFmtId="2" fontId="0" fillId="0" borderId="18" xfId="0" applyNumberFormat="1" applyFont="1" applyBorder="1" applyAlignment="1">
      <alignment horizontal="left"/>
    </xf>
    <xf numFmtId="49" fontId="19" fillId="0" borderId="0" xfId="0" applyNumberFormat="1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165" fontId="2" fillId="5" borderId="5" xfId="0" applyNumberFormat="1" applyFont="1" applyFill="1" applyBorder="1" applyAlignment="1">
      <alignment horizontal="right"/>
    </xf>
    <xf numFmtId="0" fontId="0" fillId="2" borderId="0" xfId="0" applyFont="1" applyFill="1" applyBorder="1" applyAlignment="1"/>
    <xf numFmtId="0" fontId="11" fillId="2" borderId="0" xfId="0" applyFont="1" applyFill="1" applyBorder="1" applyAlignment="1" applyProtection="1">
      <protection locked="0"/>
    </xf>
    <xf numFmtId="0" fontId="6" fillId="0" borderId="0" xfId="0" applyFont="1" applyBorder="1" applyAlignment="1">
      <alignment horizontal="left"/>
    </xf>
    <xf numFmtId="0" fontId="3" fillId="0" borderId="2" xfId="0" applyFont="1" applyFill="1" applyBorder="1" applyAlignment="1"/>
    <xf numFmtId="0" fontId="7" fillId="4" borderId="19" xfId="0" applyFont="1" applyFill="1" applyBorder="1" applyAlignment="1">
      <alignment horizontal="left" vertical="center"/>
    </xf>
    <xf numFmtId="2" fontId="14" fillId="3" borderId="0" xfId="0" applyNumberFormat="1" applyFont="1" applyFill="1" applyBorder="1" applyAlignment="1">
      <alignment horizontal="right"/>
    </xf>
    <xf numFmtId="0" fontId="9" fillId="2" borderId="0" xfId="3" applyNumberFormat="1" applyFont="1" applyFill="1" applyBorder="1" applyAlignment="1"/>
    <xf numFmtId="0" fontId="0" fillId="4" borderId="0" xfId="3" applyNumberFormat="1" applyFont="1" applyFill="1" applyBorder="1" applyAlignment="1">
      <alignment horizontal="left"/>
    </xf>
    <xf numFmtId="0" fontId="0" fillId="0" borderId="20" xfId="0" applyFill="1" applyBorder="1" applyAlignment="1"/>
    <xf numFmtId="0" fontId="3" fillId="5" borderId="0" xfId="0" applyFont="1" applyFill="1" applyBorder="1" applyAlignment="1">
      <alignment wrapText="1"/>
    </xf>
    <xf numFmtId="166" fontId="0" fillId="0" borderId="0" xfId="0" applyNumberFormat="1" applyBorder="1" applyAlignment="1">
      <alignment horizontal="right"/>
    </xf>
    <xf numFmtId="2" fontId="3" fillId="0" borderId="0" xfId="0" applyNumberFormat="1" applyFont="1" applyFill="1" applyBorder="1" applyAlignment="1">
      <alignment horizontal="left"/>
    </xf>
    <xf numFmtId="166" fontId="14" fillId="3" borderId="0" xfId="0" applyNumberFormat="1" applyFont="1" applyFill="1" applyBorder="1" applyAlignment="1"/>
    <xf numFmtId="0" fontId="11" fillId="0" borderId="0" xfId="0" applyFont="1" applyBorder="1" applyAlignment="1">
      <alignment horizontal="left"/>
    </xf>
    <xf numFmtId="0" fontId="3" fillId="3" borderId="0" xfId="0" applyFont="1" applyFill="1" applyBorder="1" applyAlignment="1">
      <alignment wrapText="1"/>
    </xf>
    <xf numFmtId="0" fontId="0" fillId="0" borderId="6" xfId="0" applyBorder="1" applyAlignment="1">
      <alignment horizontal="right"/>
    </xf>
    <xf numFmtId="0" fontId="0" fillId="0" borderId="0" xfId="0" applyBorder="1" applyAlignment="1">
      <alignment horizontal="right"/>
    </xf>
    <xf numFmtId="0" fontId="4" fillId="3" borderId="0" xfId="0" applyNumberFormat="1" applyFont="1" applyFill="1" applyBorder="1" applyAlignment="1"/>
    <xf numFmtId="0" fontId="6" fillId="5" borderId="0" xfId="3" applyNumberFormat="1" applyFont="1" applyFill="1" applyBorder="1" applyAlignment="1">
      <alignment horizontal="left"/>
    </xf>
    <xf numFmtId="0" fontId="13" fillId="5" borderId="12" xfId="0" applyFont="1" applyFill="1" applyBorder="1" applyAlignment="1"/>
    <xf numFmtId="0" fontId="0" fillId="3" borderId="5" xfId="0" applyFont="1" applyFill="1" applyBorder="1" applyAlignment="1">
      <alignment horizontal="left"/>
    </xf>
    <xf numFmtId="2" fontId="3" fillId="2" borderId="0" xfId="0" applyNumberFormat="1" applyFont="1" applyFill="1" applyBorder="1" applyAlignment="1"/>
    <xf numFmtId="1" fontId="11" fillId="2" borderId="0" xfId="0" applyNumberFormat="1" applyFont="1" applyFill="1" applyBorder="1" applyAlignment="1"/>
    <xf numFmtId="0" fontId="0" fillId="0" borderId="21" xfId="0" applyFont="1" applyBorder="1" applyAlignment="1">
      <alignment horizontal="left"/>
    </xf>
    <xf numFmtId="0" fontId="0" fillId="0" borderId="1" xfId="0" applyFill="1" applyBorder="1" applyAlignment="1"/>
    <xf numFmtId="0" fontId="0" fillId="0" borderId="6" xfId="0" applyFont="1" applyFill="1" applyBorder="1" applyAlignment="1">
      <alignment horizontal="left"/>
    </xf>
    <xf numFmtId="0" fontId="0" fillId="4" borderId="14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5" borderId="0" xfId="0" applyFill="1" applyBorder="1" applyAlignment="1"/>
    <xf numFmtId="0" fontId="20" fillId="0" borderId="0" xfId="0" applyFont="1" applyBorder="1" applyAlignment="1">
      <alignment horizontal="left"/>
    </xf>
    <xf numFmtId="166" fontId="21" fillId="5" borderId="12" xfId="0" applyNumberFormat="1" applyFont="1" applyFill="1" applyBorder="1" applyAlignment="1"/>
    <xf numFmtId="165" fontId="3" fillId="0" borderId="6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" fontId="3" fillId="2" borderId="0" xfId="0" applyNumberFormat="1" applyFont="1" applyFill="1" applyBorder="1" applyAlignment="1">
      <alignment horizontal="right"/>
    </xf>
    <xf numFmtId="166" fontId="2" fillId="5" borderId="0" xfId="0" applyNumberFormat="1" applyFont="1" applyFill="1" applyBorder="1" applyAlignment="1"/>
    <xf numFmtId="0" fontId="4" fillId="0" borderId="1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9" fillId="5" borderId="12" xfId="3" applyNumberFormat="1" applyFont="1" applyFill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4" fillId="3" borderId="2" xfId="0" applyNumberFormat="1" applyFont="1" applyFill="1" applyBorder="1" applyAlignment="1"/>
    <xf numFmtId="0" fontId="7" fillId="4" borderId="14" xfId="0" applyFont="1" applyFill="1" applyBorder="1" applyAlignment="1">
      <alignment horizontal="left"/>
    </xf>
    <xf numFmtId="165" fontId="2" fillId="3" borderId="5" xfId="0" applyNumberFormat="1" applyFont="1" applyFill="1" applyBorder="1" applyAlignment="1">
      <alignment horizontal="right"/>
    </xf>
    <xf numFmtId="0" fontId="13" fillId="4" borderId="14" xfId="0" applyFont="1" applyFill="1" applyBorder="1" applyAlignment="1">
      <alignment horizontal="left"/>
    </xf>
    <xf numFmtId="49" fontId="2" fillId="0" borderId="22" xfId="0" applyNumberFormat="1" applyFont="1" applyBorder="1" applyAlignment="1">
      <alignment horizontal="right"/>
    </xf>
    <xf numFmtId="49" fontId="0" fillId="3" borderId="6" xfId="0" applyNumberFormat="1" applyFill="1" applyBorder="1" applyAlignment="1">
      <alignment horizontal="left"/>
    </xf>
    <xf numFmtId="49" fontId="0" fillId="3" borderId="0" xfId="0" applyNumberFormat="1" applyFill="1" applyBorder="1" applyAlignment="1">
      <alignment horizontal="left"/>
    </xf>
    <xf numFmtId="0" fontId="14" fillId="5" borderId="0" xfId="3" applyNumberFormat="1" applyFont="1" applyFill="1" applyBorder="1" applyAlignment="1">
      <alignment horizontal="center"/>
    </xf>
    <xf numFmtId="0" fontId="0" fillId="4" borderId="13" xfId="0" applyFont="1" applyFill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14" fillId="3" borderId="0" xfId="3" applyNumberFormat="1" applyFont="1" applyFill="1" applyBorder="1" applyAlignment="1">
      <alignment horizontal="center"/>
    </xf>
    <xf numFmtId="0" fontId="0" fillId="2" borderId="0" xfId="0" applyFill="1" applyBorder="1" applyAlignment="1">
      <alignment horizontal="right"/>
    </xf>
    <xf numFmtId="2" fontId="4" fillId="0" borderId="0" xfId="0" applyNumberFormat="1" applyFont="1" applyFill="1" applyBorder="1" applyAlignment="1"/>
    <xf numFmtId="0" fontId="6" fillId="0" borderId="23" xfId="0" applyFont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49" fontId="2" fillId="3" borderId="6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>
      <alignment horizontal="left"/>
    </xf>
    <xf numFmtId="2" fontId="13" fillId="5" borderId="12" xfId="0" applyNumberFormat="1" applyFont="1" applyFill="1" applyBorder="1" applyAlignment="1">
      <alignment horizontal="left"/>
    </xf>
    <xf numFmtId="49" fontId="2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20" fillId="0" borderId="0" xfId="0" applyFont="1" applyBorder="1" applyAlignment="1"/>
    <xf numFmtId="0" fontId="3" fillId="0" borderId="2" xfId="0" applyFont="1" applyFill="1" applyBorder="1"/>
    <xf numFmtId="2" fontId="0" fillId="0" borderId="8" xfId="0" applyNumberFormat="1" applyFont="1" applyBorder="1" applyAlignment="1">
      <alignment horizontal="left"/>
    </xf>
    <xf numFmtId="0" fontId="3" fillId="4" borderId="0" xfId="0" applyFont="1" applyFill="1" applyBorder="1" applyAlignment="1">
      <alignment horizontal="center"/>
    </xf>
    <xf numFmtId="0" fontId="9" fillId="0" borderId="0" xfId="3" applyNumberFormat="1" applyFont="1" applyFill="1" applyBorder="1" applyAlignment="1"/>
    <xf numFmtId="0" fontId="3" fillId="0" borderId="1" xfId="0" applyFont="1" applyFill="1" applyBorder="1" applyAlignment="1"/>
    <xf numFmtId="0" fontId="4" fillId="2" borderId="0" xfId="0" applyFont="1" applyFill="1" applyBorder="1" applyAlignment="1">
      <alignment horizontal="right"/>
    </xf>
    <xf numFmtId="165" fontId="11" fillId="0" borderId="0" xfId="0" applyNumberFormat="1" applyFont="1" applyFill="1" applyBorder="1" applyAlignment="1"/>
    <xf numFmtId="0" fontId="6" fillId="3" borderId="0" xfId="3" applyNumberFormat="1" applyFont="1" applyFill="1" applyBorder="1" applyAlignment="1">
      <alignment horizontal="left"/>
    </xf>
    <xf numFmtId="0" fontId="5" fillId="4" borderId="4" xfId="0" applyFont="1" applyFill="1" applyBorder="1" applyAlignment="1">
      <alignment horizontal="center"/>
    </xf>
    <xf numFmtId="49" fontId="0" fillId="3" borderId="6" xfId="3" applyNumberFormat="1" applyFont="1" applyFill="1" applyBorder="1" applyAlignment="1">
      <alignment horizontal="left"/>
    </xf>
    <xf numFmtId="49" fontId="0" fillId="3" borderId="0" xfId="3" applyNumberFormat="1" applyFont="1" applyFill="1" applyBorder="1" applyAlignment="1">
      <alignment horizontal="left"/>
    </xf>
    <xf numFmtId="0" fontId="13" fillId="4" borderId="4" xfId="0" applyFont="1" applyFill="1" applyBorder="1" applyAlignment="1">
      <alignment horizontal="center"/>
    </xf>
    <xf numFmtId="0" fontId="15" fillId="3" borderId="9" xfId="0" applyNumberFormat="1" applyFont="1" applyFill="1" applyBorder="1" applyAlignment="1"/>
    <xf numFmtId="0" fontId="0" fillId="4" borderId="5" xfId="0" applyFont="1" applyFill="1" applyBorder="1" applyAlignment="1">
      <alignment horizontal="left"/>
    </xf>
    <xf numFmtId="166" fontId="11" fillId="2" borderId="0" xfId="0" applyNumberFormat="1" applyFont="1" applyFill="1" applyBorder="1" applyAlignment="1"/>
    <xf numFmtId="165" fontId="14" fillId="5" borderId="0" xfId="0" applyNumberFormat="1" applyFont="1" applyFill="1" applyBorder="1" applyAlignment="1">
      <alignment horizontal="right"/>
    </xf>
    <xf numFmtId="0" fontId="0" fillId="0" borderId="24" xfId="0" applyFont="1" applyBorder="1" applyAlignment="1">
      <alignment horizontal="left"/>
    </xf>
    <xf numFmtId="0" fontId="7" fillId="4" borderId="14" xfId="3" applyNumberFormat="1" applyFont="1" applyFill="1" applyBorder="1" applyAlignment="1">
      <alignment horizontal="right"/>
    </xf>
    <xf numFmtId="0" fontId="0" fillId="3" borderId="0" xfId="0" applyFill="1" applyBorder="1" applyAlignment="1"/>
    <xf numFmtId="0" fontId="11" fillId="2" borderId="0" xfId="0" applyFont="1" applyFill="1" applyBorder="1" applyAlignment="1"/>
    <xf numFmtId="0" fontId="13" fillId="4" borderId="25" xfId="0" applyFont="1" applyFill="1" applyBorder="1" applyAlignment="1"/>
    <xf numFmtId="2" fontId="14" fillId="5" borderId="0" xfId="0" applyNumberFormat="1" applyFont="1" applyFill="1" applyBorder="1" applyAlignment="1"/>
    <xf numFmtId="166" fontId="2" fillId="3" borderId="0" xfId="0" applyNumberFormat="1" applyFont="1" applyFill="1" applyBorder="1" applyAlignment="1"/>
    <xf numFmtId="0" fontId="11" fillId="3" borderId="3" xfId="0" applyFont="1" applyFill="1" applyBorder="1" applyAlignment="1"/>
    <xf numFmtId="2" fontId="3" fillId="0" borderId="0" xfId="0" applyNumberFormat="1" applyFont="1" applyFill="1" applyBorder="1" applyAlignment="1"/>
    <xf numFmtId="49" fontId="3" fillId="3" borderId="6" xfId="0" applyNumberFormat="1" applyFont="1" applyFill="1" applyBorder="1" applyAlignment="1">
      <alignment horizontal="left"/>
    </xf>
    <xf numFmtId="49" fontId="3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wrapText="1"/>
    </xf>
    <xf numFmtId="49" fontId="4" fillId="3" borderId="26" xfId="0" applyNumberFormat="1" applyFont="1" applyFill="1" applyBorder="1" applyAlignment="1">
      <alignment horizontal="left"/>
    </xf>
    <xf numFmtId="49" fontId="2" fillId="3" borderId="26" xfId="0" applyNumberFormat="1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4" fillId="3" borderId="6" xfId="0" applyFont="1" applyFill="1" applyBorder="1" applyAlignment="1"/>
    <xf numFmtId="49" fontId="2" fillId="0" borderId="8" xfId="0" applyNumberFormat="1" applyFont="1" applyBorder="1" applyAlignment="1">
      <alignment horizontal="right"/>
    </xf>
    <xf numFmtId="49" fontId="9" fillId="3" borderId="9" xfId="3" applyNumberFormat="1" applyFont="1" applyFill="1" applyBorder="1" applyAlignment="1">
      <alignment horizontal="left"/>
    </xf>
    <xf numFmtId="0" fontId="22" fillId="4" borderId="4" xfId="0" applyFont="1" applyFill="1" applyBorder="1"/>
    <xf numFmtId="0" fontId="3" fillId="4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23" fillId="5" borderId="2" xfId="0" applyFont="1" applyFill="1" applyBorder="1" applyAlignment="1"/>
    <xf numFmtId="1" fontId="3" fillId="0" borderId="6" xfId="0" applyNumberFormat="1" applyFont="1" applyFill="1" applyBorder="1" applyAlignment="1">
      <alignment horizontal="right"/>
    </xf>
    <xf numFmtId="166" fontId="9" fillId="3" borderId="5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5" fillId="4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6" fillId="0" borderId="0" xfId="0" applyFont="1" applyFill="1" applyBorder="1" applyAlignment="1">
      <alignment horizontal="left"/>
    </xf>
    <xf numFmtId="2" fontId="6" fillId="0" borderId="16" xfId="0" applyNumberFormat="1" applyFont="1" applyBorder="1" applyAlignment="1">
      <alignment horizontal="left"/>
    </xf>
    <xf numFmtId="0" fontId="0" fillId="0" borderId="20" xfId="0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right"/>
    </xf>
    <xf numFmtId="49" fontId="10" fillId="3" borderId="0" xfId="0" applyNumberFormat="1" applyFont="1" applyFill="1" applyBorder="1" applyAlignment="1">
      <alignment horizontal="left"/>
    </xf>
    <xf numFmtId="0" fontId="0" fillId="2" borderId="0" xfId="3" applyNumberFormat="1" applyFont="1" applyFill="1" applyBorder="1" applyAlignment="1">
      <alignment horizontal="left"/>
    </xf>
    <xf numFmtId="0" fontId="3" fillId="4" borderId="14" xfId="3" applyNumberFormat="1" applyFont="1" applyFill="1" applyBorder="1" applyAlignment="1">
      <alignment horizontal="center"/>
    </xf>
    <xf numFmtId="0" fontId="9" fillId="5" borderId="12" xfId="3" applyNumberFormat="1" applyFont="1" applyFill="1" applyBorder="1" applyAlignment="1"/>
    <xf numFmtId="0" fontId="0" fillId="3" borderId="9" xfId="3" applyNumberFormat="1" applyFont="1" applyFill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49" fontId="4" fillId="3" borderId="9" xfId="3" applyNumberFormat="1" applyFont="1" applyFill="1" applyBorder="1" applyAlignment="1">
      <alignment horizontal="left"/>
    </xf>
    <xf numFmtId="2" fontId="3" fillId="0" borderId="2" xfId="0" applyNumberFormat="1" applyFont="1" applyFill="1" applyBorder="1" applyAlignment="1"/>
    <xf numFmtId="0" fontId="2" fillId="5" borderId="2" xfId="0" applyFont="1" applyFill="1" applyBorder="1" applyAlignment="1"/>
    <xf numFmtId="0" fontId="3" fillId="5" borderId="0" xfId="0" applyFont="1" applyFill="1" applyBorder="1" applyAlignment="1"/>
    <xf numFmtId="166" fontId="2" fillId="5" borderId="27" xfId="0" applyNumberFormat="1" applyFont="1" applyFill="1" applyBorder="1" applyAlignment="1">
      <alignment horizontal="right"/>
    </xf>
    <xf numFmtId="0" fontId="13" fillId="4" borderId="11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3" fillId="3" borderId="0" xfId="0" applyFont="1" applyFill="1" applyBorder="1" applyAlignment="1"/>
    <xf numFmtId="166" fontId="14" fillId="2" borderId="0" xfId="0" applyNumberFormat="1" applyFont="1" applyFill="1" applyBorder="1" applyAlignment="1"/>
    <xf numFmtId="0" fontId="0" fillId="4" borderId="0" xfId="0" applyFont="1" applyFill="1" applyBorder="1" applyAlignment="1">
      <alignment horizontal="right"/>
    </xf>
    <xf numFmtId="165" fontId="14" fillId="3" borderId="0" xfId="0" applyNumberFormat="1" applyFont="1" applyFill="1" applyBorder="1" applyAlignment="1">
      <alignment horizontal="right"/>
    </xf>
    <xf numFmtId="0" fontId="7" fillId="5" borderId="12" xfId="3" applyNumberFormat="1" applyFont="1" applyFill="1" applyBorder="1" applyAlignment="1">
      <alignment horizontal="left"/>
    </xf>
    <xf numFmtId="0" fontId="10" fillId="0" borderId="0" xfId="3" applyNumberFormat="1" applyFont="1" applyFill="1" applyBorder="1" applyAlignment="1"/>
    <xf numFmtId="0" fontId="0" fillId="5" borderId="0" xfId="0" applyFont="1" applyFill="1" applyBorder="1" applyAlignment="1">
      <alignment horizontal="left"/>
    </xf>
    <xf numFmtId="0" fontId="0" fillId="0" borderId="0" xfId="0" applyFill="1"/>
    <xf numFmtId="0" fontId="13" fillId="5" borderId="12" xfId="3" applyNumberFormat="1" applyFont="1" applyFill="1" applyBorder="1" applyAlignment="1">
      <alignment horizontal="left"/>
    </xf>
    <xf numFmtId="0" fontId="13" fillId="4" borderId="28" xfId="0" applyFont="1" applyFill="1" applyBorder="1" applyAlignment="1"/>
    <xf numFmtId="1" fontId="11" fillId="0" borderId="0" xfId="0" applyNumberFormat="1" applyFont="1" applyFill="1" applyBorder="1" applyAlignment="1"/>
    <xf numFmtId="49" fontId="2" fillId="3" borderId="20" xfId="0" applyNumberFormat="1" applyFont="1" applyFill="1" applyBorder="1" applyAlignment="1">
      <alignment horizontal="left"/>
    </xf>
    <xf numFmtId="0" fontId="0" fillId="4" borderId="14" xfId="0" applyFont="1" applyFill="1" applyBorder="1" applyAlignment="1">
      <alignment horizontal="left"/>
    </xf>
    <xf numFmtId="0" fontId="9" fillId="5" borderId="0" xfId="3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/>
    <xf numFmtId="2" fontId="14" fillId="3" borderId="0" xfId="0" applyNumberFormat="1" applyFont="1" applyFill="1" applyBorder="1" applyAlignment="1"/>
    <xf numFmtId="0" fontId="4" fillId="3" borderId="0" xfId="0" applyFont="1" applyFill="1" applyBorder="1" applyAlignment="1"/>
    <xf numFmtId="166" fontId="11" fillId="0" borderId="0" xfId="0" applyNumberFormat="1" applyFont="1" applyFill="1" applyBorder="1" applyAlignment="1"/>
    <xf numFmtId="2" fontId="0" fillId="5" borderId="0" xfId="3" applyNumberFormat="1" applyFont="1" applyFill="1" applyBorder="1" applyAlignment="1">
      <alignment horizontal="left"/>
    </xf>
    <xf numFmtId="2" fontId="0" fillId="0" borderId="21" xfId="0" applyNumberFormat="1" applyFont="1" applyBorder="1" applyAlignment="1">
      <alignment horizontal="left"/>
    </xf>
    <xf numFmtId="0" fontId="3" fillId="2" borderId="0" xfId="0" applyFont="1" applyFill="1" applyBorder="1" applyAlignment="1" applyProtection="1">
      <protection locked="0"/>
    </xf>
    <xf numFmtId="2" fontId="20" fillId="0" borderId="18" xfId="0" applyNumberFormat="1" applyFont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49" fontId="14" fillId="3" borderId="9" xfId="0" applyNumberFormat="1" applyFont="1" applyFill="1" applyBorder="1" applyAlignment="1">
      <alignment horizontal="left"/>
    </xf>
    <xf numFmtId="2" fontId="0" fillId="5" borderId="0" xfId="0" applyNumberFormat="1" applyFill="1" applyBorder="1" applyAlignment="1"/>
    <xf numFmtId="2" fontId="20" fillId="0" borderId="0" xfId="0" applyNumberFormat="1" applyFont="1" applyBorder="1" applyAlignment="1">
      <alignment horizontal="left"/>
    </xf>
    <xf numFmtId="0" fontId="0" fillId="3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/>
    <xf numFmtId="49" fontId="4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0" fontId="11" fillId="2" borderId="2" xfId="0" applyFont="1" applyFill="1" applyBorder="1" applyAlignment="1"/>
    <xf numFmtId="0" fontId="7" fillId="4" borderId="14" xfId="3" applyNumberFormat="1" applyFont="1" applyFill="1" applyBorder="1" applyAlignment="1">
      <alignment horizontal="center"/>
    </xf>
    <xf numFmtId="2" fontId="3" fillId="5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3" borderId="2" xfId="0" applyFont="1" applyFill="1" applyBorder="1" applyAlignment="1"/>
    <xf numFmtId="49" fontId="0" fillId="3" borderId="9" xfId="0" applyNumberFormat="1" applyFill="1" applyBorder="1" applyAlignment="1">
      <alignment horizontal="left"/>
    </xf>
    <xf numFmtId="0" fontId="2" fillId="3" borderId="2" xfId="0" applyFont="1" applyFill="1" applyBorder="1" applyAlignment="1"/>
    <xf numFmtId="1" fontId="3" fillId="2" borderId="0" xfId="0" applyNumberFormat="1" applyFont="1" applyFill="1" applyBorder="1" applyAlignment="1"/>
    <xf numFmtId="0" fontId="0" fillId="0" borderId="0" xfId="3" applyNumberFormat="1" applyFont="1" applyFill="1" applyBorder="1" applyAlignment="1">
      <alignment horizontal="left"/>
    </xf>
    <xf numFmtId="2" fontId="24" fillId="0" borderId="0" xfId="0" applyNumberFormat="1" applyFont="1" applyFill="1" applyBorder="1" applyAlignment="1"/>
    <xf numFmtId="166" fontId="2" fillId="5" borderId="12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5" fillId="4" borderId="4" xfId="0" applyFont="1" applyFill="1" applyBorder="1" applyAlignment="1"/>
    <xf numFmtId="0" fontId="2" fillId="3" borderId="0" xfId="3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2" fontId="6" fillId="0" borderId="23" xfId="0" applyNumberFormat="1" applyFont="1" applyBorder="1" applyAlignment="1">
      <alignment horizontal="left"/>
    </xf>
    <xf numFmtId="0" fontId="13" fillId="4" borderId="4" xfId="0" applyFont="1" applyFill="1" applyBorder="1" applyAlignment="1"/>
    <xf numFmtId="49" fontId="0" fillId="3" borderId="6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0" xfId="3" applyNumberFormat="1" applyFont="1" applyFill="1" applyBorder="1" applyAlignment="1">
      <alignment horizontal="left"/>
    </xf>
    <xf numFmtId="49" fontId="0" fillId="3" borderId="0" xfId="0" applyNumberFormat="1" applyFont="1" applyFill="1" applyBorder="1" applyAlignment="1">
      <alignment horizontal="left"/>
    </xf>
    <xf numFmtId="0" fontId="0" fillId="3" borderId="6" xfId="0" applyFont="1" applyFill="1" applyBorder="1" applyAlignment="1">
      <alignment horizontal="left"/>
    </xf>
    <xf numFmtId="2" fontId="4" fillId="3" borderId="15" xfId="0" applyNumberFormat="1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left"/>
    </xf>
    <xf numFmtId="166" fontId="21" fillId="3" borderId="0" xfId="0" applyNumberFormat="1" applyFont="1" applyFill="1" applyBorder="1" applyAlignment="1"/>
    <xf numFmtId="0" fontId="9" fillId="0" borderId="8" xfId="0" applyFont="1" applyBorder="1" applyAlignment="1">
      <alignment horizontal="left"/>
    </xf>
    <xf numFmtId="0" fontId="0" fillId="3" borderId="15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49" fontId="10" fillId="3" borderId="15" xfId="0" applyNumberFormat="1" applyFont="1" applyFill="1" applyBorder="1" applyAlignment="1"/>
    <xf numFmtId="0" fontId="0" fillId="0" borderId="26" xfId="0" applyBorder="1" applyAlignment="1">
      <alignment horizontal="left" vertical="center"/>
    </xf>
    <xf numFmtId="0" fontId="0" fillId="0" borderId="26" xfId="0" applyBorder="1" applyAlignment="1"/>
    <xf numFmtId="49" fontId="0" fillId="3" borderId="0" xfId="0" applyNumberFormat="1" applyFill="1" applyAlignment="1">
      <alignment horizontal="left"/>
    </xf>
    <xf numFmtId="0" fontId="10" fillId="3" borderId="0" xfId="0" applyFont="1" applyFill="1" applyBorder="1" applyAlignment="1"/>
    <xf numFmtId="0" fontId="0" fillId="0" borderId="1" xfId="0" applyBorder="1" applyAlignment="1">
      <alignment wrapText="1"/>
    </xf>
    <xf numFmtId="0" fontId="9" fillId="3" borderId="0" xfId="3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right"/>
    </xf>
    <xf numFmtId="0" fontId="3" fillId="5" borderId="3" xfId="0" applyFont="1" applyFill="1" applyBorder="1" applyAlignment="1"/>
    <xf numFmtId="49" fontId="6" fillId="3" borderId="6" xfId="3" applyNumberFormat="1" applyFont="1" applyFill="1" applyBorder="1" applyAlignment="1">
      <alignment horizontal="left"/>
    </xf>
    <xf numFmtId="166" fontId="14" fillId="0" borderId="0" xfId="0" applyNumberFormat="1" applyFont="1" applyFill="1" applyBorder="1" applyAlignment="1"/>
    <xf numFmtId="49" fontId="6" fillId="3" borderId="0" xfId="3" applyNumberFormat="1" applyFont="1" applyFill="1" applyBorder="1" applyAlignment="1">
      <alignment horizontal="left"/>
    </xf>
    <xf numFmtId="0" fontId="3" fillId="4" borderId="14" xfId="3" applyNumberFormat="1" applyFont="1" applyFill="1" applyBorder="1" applyAlignment="1">
      <alignment horizontal="left"/>
    </xf>
    <xf numFmtId="0" fontId="13" fillId="4" borderId="14" xfId="3" applyNumberFormat="1" applyFont="1" applyFill="1" applyBorder="1" applyAlignment="1">
      <alignment horizontal="left"/>
    </xf>
    <xf numFmtId="0" fontId="25" fillId="0" borderId="0" xfId="0" applyFont="1"/>
    <xf numFmtId="2" fontId="0" fillId="3" borderId="0" xfId="3" applyNumberFormat="1" applyFont="1" applyFill="1" applyBorder="1" applyAlignment="1">
      <alignment horizontal="left"/>
    </xf>
    <xf numFmtId="0" fontId="2" fillId="5" borderId="2" xfId="0" applyFont="1" applyFill="1" applyBorder="1" applyAlignment="1">
      <alignment vertical="center"/>
    </xf>
    <xf numFmtId="0" fontId="5" fillId="4" borderId="11" xfId="0" applyFont="1" applyFill="1" applyBorder="1" applyAlignment="1">
      <alignment horizontal="left"/>
    </xf>
    <xf numFmtId="0" fontId="11" fillId="0" borderId="0" xfId="0" applyFont="1" applyFill="1" applyBorder="1" applyAlignment="1"/>
    <xf numFmtId="0" fontId="0" fillId="2" borderId="0" xfId="0" applyFill="1" applyBorder="1" applyAlignment="1"/>
    <xf numFmtId="0" fontId="8" fillId="0" borderId="0" xfId="0" applyFont="1" applyFill="1" applyAlignment="1">
      <alignment horizontal="right"/>
    </xf>
    <xf numFmtId="0" fontId="0" fillId="0" borderId="6" xfId="0" applyBorder="1" applyAlignment="1"/>
    <xf numFmtId="0" fontId="0" fillId="0" borderId="6" xfId="0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0" fillId="0" borderId="15" xfId="0" applyBorder="1" applyAlignment="1">
      <alignment horizontal="left" vertical="center"/>
    </xf>
    <xf numFmtId="0" fontId="0" fillId="0" borderId="0" xfId="0" applyBorder="1" applyAlignment="1"/>
    <xf numFmtId="166" fontId="2" fillId="2" borderId="0" xfId="0" applyNumberFormat="1" applyFont="1" applyFill="1" applyBorder="1" applyAlignment="1"/>
    <xf numFmtId="2" fontId="0" fillId="0" borderId="24" xfId="0" applyNumberFormat="1" applyFont="1" applyBorder="1" applyAlignment="1">
      <alignment horizontal="left"/>
    </xf>
    <xf numFmtId="2" fontId="0" fillId="3" borderId="0" xfId="0" applyNumberFormat="1" applyFill="1" applyBorder="1" applyAlignment="1"/>
    <xf numFmtId="0" fontId="4" fillId="5" borderId="0" xfId="3" applyNumberFormat="1" applyFont="1" applyFill="1" applyBorder="1" applyAlignment="1">
      <alignment horizontal="left"/>
    </xf>
    <xf numFmtId="2" fontId="11" fillId="2" borderId="0" xfId="0" applyNumberFormat="1" applyFont="1" applyFill="1" applyBorder="1" applyAlignment="1"/>
    <xf numFmtId="0" fontId="0" fillId="5" borderId="2" xfId="0" applyFont="1" applyFill="1" applyBorder="1" applyAlignment="1">
      <alignment horizontal="left"/>
    </xf>
    <xf numFmtId="0" fontId="4" fillId="3" borderId="0" xfId="3" applyNumberFormat="1" applyFont="1" applyFill="1" applyBorder="1" applyAlignment="1">
      <alignment horizontal="left"/>
    </xf>
    <xf numFmtId="2" fontId="2" fillId="5" borderId="0" xfId="0" applyNumberFormat="1" applyFont="1" applyFill="1" applyBorder="1" applyAlignment="1"/>
    <xf numFmtId="0" fontId="3" fillId="4" borderId="0" xfId="3" applyNumberFormat="1" applyFont="1" applyFill="1" applyBorder="1" applyAlignment="1">
      <alignment horizontal="center"/>
    </xf>
    <xf numFmtId="2" fontId="3" fillId="3" borderId="6" xfId="0" applyNumberFormat="1" applyFont="1" applyFill="1" applyBorder="1" applyAlignment="1">
      <alignment horizontal="left"/>
    </xf>
    <xf numFmtId="0" fontId="3" fillId="0" borderId="0" xfId="0" applyFont="1" applyFill="1" applyBorder="1" applyAlignment="1" applyProtection="1">
      <protection locked="0"/>
    </xf>
    <xf numFmtId="2" fontId="3" fillId="3" borderId="0" xfId="0" applyNumberFormat="1" applyFont="1" applyFill="1" applyBorder="1" applyAlignment="1">
      <alignment horizontal="left"/>
    </xf>
    <xf numFmtId="2" fontId="5" fillId="4" borderId="29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0" fontId="5" fillId="4" borderId="4" xfId="3" applyNumberFormat="1" applyFont="1" applyFill="1" applyBorder="1" applyAlignment="1">
      <alignment horizontal="center"/>
    </xf>
    <xf numFmtId="0" fontId="9" fillId="5" borderId="0" xfId="3" applyNumberFormat="1" applyFont="1" applyFill="1" applyBorder="1" applyAlignment="1"/>
    <xf numFmtId="2" fontId="2" fillId="3" borderId="0" xfId="0" applyNumberFormat="1" applyFont="1" applyFill="1" applyBorder="1" applyAlignment="1"/>
    <xf numFmtId="0" fontId="4" fillId="3" borderId="19" xfId="0" applyNumberFormat="1" applyFont="1" applyFill="1" applyBorder="1" applyAlignment="1"/>
    <xf numFmtId="165" fontId="14" fillId="5" borderId="0" xfId="0" applyNumberFormat="1" applyFont="1" applyFill="1" applyBorder="1" applyAlignment="1"/>
    <xf numFmtId="165" fontId="3" fillId="0" borderId="6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9" fillId="3" borderId="0" xfId="3" applyNumberFormat="1" applyFont="1" applyFill="1" applyBorder="1" applyAlignment="1"/>
    <xf numFmtId="2" fontId="5" fillId="4" borderId="4" xfId="0" applyNumberFormat="1" applyFont="1" applyFill="1" applyBorder="1" applyAlignment="1">
      <alignment horizontal="left"/>
    </xf>
    <xf numFmtId="0" fontId="3" fillId="4" borderId="14" xfId="3" applyNumberFormat="1" applyFont="1" applyFill="1" applyBorder="1" applyAlignment="1"/>
    <xf numFmtId="49" fontId="26" fillId="3" borderId="0" xfId="0" applyNumberFormat="1" applyFont="1" applyFill="1" applyBorder="1" applyAlignment="1">
      <alignment horizontal="left"/>
    </xf>
    <xf numFmtId="0" fontId="0" fillId="5" borderId="12" xfId="3" applyNumberFormat="1" applyFont="1" applyFill="1" applyBorder="1" applyAlignment="1">
      <alignment horizontal="left"/>
    </xf>
    <xf numFmtId="0" fontId="11" fillId="0" borderId="2" xfId="0" applyFont="1" applyFill="1" applyBorder="1" applyAlignment="1"/>
    <xf numFmtId="49" fontId="4" fillId="3" borderId="9" xfId="0" applyNumberFormat="1" applyFont="1" applyFill="1" applyBorder="1" applyAlignment="1">
      <alignment horizontal="left"/>
    </xf>
    <xf numFmtId="49" fontId="2" fillId="3" borderId="9" xfId="0" applyNumberFormat="1" applyFont="1" applyFill="1" applyBorder="1" applyAlignment="1">
      <alignment horizontal="left"/>
    </xf>
    <xf numFmtId="0" fontId="23" fillId="5" borderId="19" xfId="0" applyFont="1" applyFill="1" applyBorder="1" applyAlignment="1"/>
    <xf numFmtId="0" fontId="0" fillId="0" borderId="0" xfId="0" applyAlignment="1">
      <alignment wrapText="1"/>
    </xf>
    <xf numFmtId="0" fontId="13" fillId="4" borderId="11" xfId="0" applyFont="1" applyFill="1" applyBorder="1" applyAlignment="1"/>
    <xf numFmtId="166" fontId="3" fillId="2" borderId="0" xfId="0" applyNumberFormat="1" applyFont="1" applyFill="1" applyBorder="1" applyAlignment="1"/>
    <xf numFmtId="0" fontId="5" fillId="4" borderId="7" xfId="0" applyFont="1" applyFill="1" applyBorder="1" applyAlignment="1"/>
    <xf numFmtId="0" fontId="0" fillId="0" borderId="0" xfId="0" applyBorder="1" applyAlignment="1">
      <alignment vertical="center"/>
    </xf>
    <xf numFmtId="0" fontId="0" fillId="4" borderId="0" xfId="0" applyFont="1" applyFill="1" applyBorder="1" applyAlignment="1">
      <alignment horizontal="left"/>
    </xf>
    <xf numFmtId="0" fontId="3" fillId="5" borderId="30" xfId="0" applyFont="1" applyFill="1" applyBorder="1" applyAlignment="1"/>
    <xf numFmtId="49" fontId="0" fillId="3" borderId="9" xfId="3" applyNumberFormat="1" applyFont="1" applyFill="1" applyBorder="1" applyAlignment="1">
      <alignment horizontal="left"/>
    </xf>
    <xf numFmtId="0" fontId="7" fillId="3" borderId="0" xfId="3" applyNumberFormat="1" applyFont="1" applyFill="1" applyBorder="1" applyAlignment="1">
      <alignment horizontal="left"/>
    </xf>
    <xf numFmtId="2" fontId="3" fillId="5" borderId="0" xfId="0" applyNumberFormat="1" applyFont="1" applyFill="1" applyBorder="1" applyAlignment="1"/>
    <xf numFmtId="165" fontId="10" fillId="0" borderId="0" xfId="0" applyNumberFormat="1" applyFont="1" applyFill="1" applyBorder="1" applyAlignment="1"/>
    <xf numFmtId="0" fontId="13" fillId="3" borderId="0" xfId="3" applyNumberFormat="1" applyFont="1" applyFill="1" applyBorder="1" applyAlignment="1">
      <alignment horizontal="left"/>
    </xf>
    <xf numFmtId="1" fontId="3" fillId="0" borderId="6" xfId="0" applyNumberFormat="1" applyFont="1" applyFill="1" applyBorder="1" applyAlignment="1"/>
    <xf numFmtId="0" fontId="3" fillId="3" borderId="3" xfId="0" applyFont="1" applyFill="1" applyBorder="1" applyAlignment="1"/>
    <xf numFmtId="1" fontId="0" fillId="0" borderId="0" xfId="0" applyNumberFormat="1" applyFont="1" applyBorder="1" applyAlignment="1">
      <alignment horizontal="left"/>
    </xf>
    <xf numFmtId="2" fontId="2" fillId="5" borderId="5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/>
    <xf numFmtId="2" fontId="14" fillId="0" borderId="23" xfId="0" applyNumberFormat="1" applyFont="1" applyBorder="1" applyAlignment="1">
      <alignment horizontal="left"/>
    </xf>
    <xf numFmtId="0" fontId="6" fillId="0" borderId="0" xfId="3" applyNumberFormat="1" applyFont="1" applyFill="1" applyBorder="1" applyAlignment="1">
      <alignment horizontal="left"/>
    </xf>
    <xf numFmtId="0" fontId="0" fillId="5" borderId="0" xfId="3" applyNumberFormat="1" applyFont="1" applyFill="1" applyBorder="1" applyAlignment="1">
      <alignment horizontal="center"/>
    </xf>
    <xf numFmtId="0" fontId="0" fillId="5" borderId="3" xfId="0" applyFont="1" applyFill="1" applyBorder="1" applyAlignment="1">
      <alignment horizontal="left"/>
    </xf>
    <xf numFmtId="0" fontId="6" fillId="5" borderId="0" xfId="0" applyFont="1" applyFill="1" applyBorder="1" applyAlignment="1">
      <alignment horizontal="left"/>
    </xf>
    <xf numFmtId="2" fontId="4" fillId="0" borderId="18" xfId="0" applyNumberFormat="1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2" fontId="0" fillId="5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/>
    </xf>
    <xf numFmtId="164" fontId="24" fillId="0" borderId="0" xfId="0" applyNumberFormat="1" applyFont="1" applyFill="1" applyBorder="1" applyAlignment="1"/>
    <xf numFmtId="0" fontId="4" fillId="2" borderId="0" xfId="0" applyFont="1" applyFill="1" applyBorder="1" applyAlignment="1"/>
    <xf numFmtId="49" fontId="3" fillId="3" borderId="9" xfId="0" applyNumberFormat="1" applyFont="1" applyFill="1" applyBorder="1" applyAlignment="1">
      <alignment horizontal="left"/>
    </xf>
    <xf numFmtId="0" fontId="0" fillId="0" borderId="11" xfId="0" applyBorder="1" applyAlignment="1"/>
    <xf numFmtId="0" fontId="26" fillId="3" borderId="0" xfId="0" applyFont="1" applyFill="1" applyBorder="1" applyAlignment="1"/>
    <xf numFmtId="49" fontId="0" fillId="3" borderId="20" xfId="0" applyNumberFormat="1" applyFont="1" applyFill="1" applyBorder="1" applyAlignment="1">
      <alignment horizontal="left"/>
    </xf>
    <xf numFmtId="49" fontId="4" fillId="3" borderId="9" xfId="0" applyNumberFormat="1" applyFont="1" applyFill="1" applyBorder="1" applyAlignment="1"/>
    <xf numFmtId="0" fontId="0" fillId="3" borderId="2" xfId="0" applyFont="1" applyFill="1" applyBorder="1" applyAlignment="1">
      <alignment horizontal="left"/>
    </xf>
    <xf numFmtId="0" fontId="4" fillId="3" borderId="9" xfId="0" applyFont="1" applyFill="1" applyBorder="1" applyAlignment="1"/>
    <xf numFmtId="0" fontId="0" fillId="3" borderId="20" xfId="0" applyFont="1" applyFill="1" applyBorder="1" applyAlignment="1">
      <alignment horizontal="left"/>
    </xf>
    <xf numFmtId="49" fontId="10" fillId="3" borderId="2" xfId="0" applyNumberFormat="1" applyFont="1" applyFill="1" applyBorder="1" applyAlignment="1"/>
    <xf numFmtId="2" fontId="4" fillId="3" borderId="0" xfId="0" applyNumberFormat="1" applyFont="1" applyFill="1" applyBorder="1" applyAlignment="1"/>
    <xf numFmtId="1" fontId="11" fillId="2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/>
    <xf numFmtId="165" fontId="0" fillId="0" borderId="0" xfId="0" applyNumberFormat="1" applyBorder="1" applyAlignment="1">
      <alignment horizontal="right"/>
    </xf>
    <xf numFmtId="0" fontId="7" fillId="4" borderId="14" xfId="3" applyNumberFormat="1" applyFont="1" applyFill="1" applyBorder="1" applyAlignment="1"/>
    <xf numFmtId="0" fontId="3" fillId="0" borderId="6" xfId="0" applyFont="1" applyFill="1" applyBorder="1" applyAlignment="1">
      <alignment horizontal="left"/>
    </xf>
    <xf numFmtId="165" fontId="14" fillId="3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4" fillId="0" borderId="2" xfId="0" applyFont="1" applyFill="1" applyBorder="1" applyAlignment="1"/>
    <xf numFmtId="0" fontId="5" fillId="4" borderId="11" xfId="0" applyFont="1" applyFill="1" applyBorder="1" applyAlignment="1"/>
    <xf numFmtId="0" fontId="0" fillId="5" borderId="1" xfId="0" applyFont="1" applyFill="1" applyBorder="1" applyAlignment="1">
      <alignment horizontal="left"/>
    </xf>
    <xf numFmtId="0" fontId="0" fillId="0" borderId="20" xfId="0" applyBorder="1" applyAlignment="1">
      <alignment horizontal="left" vertical="center"/>
    </xf>
    <xf numFmtId="49" fontId="0" fillId="3" borderId="1" xfId="0" applyNumberFormat="1" applyFont="1" applyFill="1" applyBorder="1" applyAlignment="1">
      <alignment horizontal="left"/>
    </xf>
    <xf numFmtId="2" fontId="3" fillId="0" borderId="18" xfId="0" applyNumberFormat="1" applyFont="1" applyBorder="1" applyAlignment="1">
      <alignment horizontal="left"/>
    </xf>
    <xf numFmtId="165" fontId="0" fillId="0" borderId="0" xfId="0" applyNumberFormat="1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2" fillId="0" borderId="0" xfId="0" applyFont="1" applyBorder="1"/>
    <xf numFmtId="2" fontId="3" fillId="0" borderId="0" xfId="0" applyNumberFormat="1" applyFont="1" applyFill="1" applyBorder="1" applyAlignment="1">
      <alignment horizontal="right"/>
    </xf>
    <xf numFmtId="0" fontId="0" fillId="4" borderId="14" xfId="3" applyNumberFormat="1" applyFont="1" applyFill="1" applyBorder="1" applyAlignment="1">
      <alignment horizontal="left"/>
    </xf>
    <xf numFmtId="0" fontId="3" fillId="2" borderId="0" xfId="0" applyFont="1" applyFill="1" applyBorder="1" applyAlignment="1"/>
    <xf numFmtId="165" fontId="0" fillId="5" borderId="0" xfId="0" applyNumberFormat="1" applyFill="1" applyBorder="1" applyAlignment="1"/>
    <xf numFmtId="2" fontId="3" fillId="0" borderId="0" xfId="0" applyNumberFormat="1" applyFont="1" applyBorder="1" applyAlignment="1">
      <alignment horizontal="left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3.jpeg" /><Relationship Id="rId3" Type="http://schemas.openxmlformats.org/officeDocument/2006/relationships/image" Target="../media/image5.emf" /><Relationship Id="rId4" Type="http://schemas.openxmlformats.org/officeDocument/2006/relationships/image" Target="../media/image4.emf" /><Relationship Id="rId5" Type="http://schemas.openxmlformats.org/officeDocument/2006/relationships/image" Target="../media/image1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3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2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353_7317905903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353_7317996296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353_7318065046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121" customWidth="1"/>
    <col min="30" max="30" width="1.7109375" style="201" customWidth="1"/>
    <col min="31" max="16384" width="1.7109375" style="121"/>
  </cols>
  <sheetData>
    <row ht="42" customHeight="1" s="225" customFormat="1">
      <c s="200"/>
      <c/>
      <c/>
      <c s="16"/>
      <c r="BE1" s="299" t="s">
        <v>304</v>
      </c>
    </row>
    <row ht="18" customHeight="1" s="225" customFormat="1">
      <c s="200"/>
      <c/>
      <c s="293"/>
      <c s="293"/>
    </row>
    <row ht="12.75" customHeight="1">
      <c s="322" t="s">
        <v>95</v>
      </c>
      <c s="369"/>
      <c s="169"/>
      <c s="169"/>
      <c s="169"/>
      <c s="169"/>
      <c s="369"/>
      <c s="332" t="s">
        <v>480</v>
      </c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256"/>
      <c s="369" t="s">
        <v>312</v>
      </c>
      <c s="75"/>
      <c s="75"/>
      <c s="75"/>
      <c s="75"/>
      <c s="75"/>
      <c s="75"/>
      <c s="75"/>
      <c s="75"/>
      <c s="75"/>
      <c s="332" t="s">
        <v>415</v>
      </c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185"/>
      <c r="BL3" s="386"/>
    </row>
    <row ht="12.75" customHeight="1" s="39" customFormat="1">
      <c s="135" t="s">
        <v>174</v>
      </c>
      <c s="234"/>
      <c s="55"/>
      <c s="55"/>
      <c s="55"/>
      <c s="55"/>
      <c s="234"/>
      <c s="152" t="s">
        <v>295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34" t="s">
        <v>126</v>
      </c>
      <c s="234"/>
      <c s="234"/>
      <c s="234"/>
      <c s="234"/>
      <c s="234"/>
      <c s="234"/>
      <c s="234"/>
      <c s="234"/>
      <c s="234"/>
      <c s="152" t="s">
        <v>429</v>
      </c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247"/>
    </row>
    <row ht="12.75" customHeight="1" s="39" customFormat="1">
      <c s="135" t="s">
        <v>14</v>
      </c>
      <c s="234"/>
      <c s="110"/>
      <c s="110"/>
      <c s="110"/>
      <c s="110"/>
      <c s="234"/>
      <c s="152" t="s">
        <v>294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32" t="s">
        <v>35</v>
      </c>
      <c s="365"/>
      <c s="372"/>
      <c s="372"/>
      <c s="372"/>
      <c s="372"/>
      <c s="234"/>
      <c s="372"/>
      <c s="234"/>
      <c s="234"/>
      <c s="152" t="s">
        <v>306</v>
      </c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247"/>
    </row>
    <row ht="12.75" customHeight="1" s="39" customFormat="1">
      <c s="255" t="s">
        <v>292</v>
      </c>
      <c s="234"/>
      <c s="234"/>
      <c s="234"/>
      <c s="234"/>
      <c s="234"/>
      <c s="234"/>
      <c s="152" t="s">
        <v>294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34" t="s">
        <v>414</v>
      </c>
      <c s="234"/>
      <c s="110"/>
      <c s="110"/>
      <c s="110"/>
      <c s="110"/>
      <c s="234"/>
      <c s="110"/>
      <c s="234"/>
      <c s="234"/>
      <c s="152" t="s">
        <v>102</v>
      </c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247"/>
      <c s="147"/>
      <c s="147"/>
      <c s="147"/>
    </row>
    <row ht="12.75" customHeight="1" s="39" customFormat="1">
      <c s="255" t="s">
        <v>342</v>
      </c>
      <c s="234"/>
      <c s="234"/>
      <c s="234"/>
      <c s="234"/>
      <c s="234"/>
      <c s="234"/>
      <c s="152" t="s">
        <v>294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372" t="s">
        <v>467</v>
      </c>
      <c s="234"/>
      <c s="110"/>
      <c s="110"/>
      <c s="110"/>
      <c s="110"/>
      <c s="110"/>
      <c s="110"/>
      <c s="234"/>
      <c s="234"/>
      <c s="152" t="s">
        <v>294</v>
      </c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247"/>
    </row>
    <row ht="12.75" customHeight="1" s="39" customFormat="1">
      <c s="4" t="s">
        <v>395</v>
      </c>
      <c s="234"/>
      <c s="234"/>
      <c s="234"/>
      <c s="110"/>
      <c s="110"/>
      <c s="234"/>
      <c s="152" t="s">
        <v>294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372" t="s">
        <v>166</v>
      </c>
      <c s="234"/>
      <c s="372"/>
      <c s="372"/>
      <c s="372"/>
      <c s="234"/>
      <c s="372"/>
      <c s="372"/>
      <c s="234"/>
      <c s="234"/>
      <c s="152" t="s">
        <v>294</v>
      </c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247"/>
    </row>
    <row ht="12.75" customHeight="1" s="84" customFormat="1">
      <c s="135" t="s">
        <v>273</v>
      </c>
      <c s="234"/>
      <c s="38"/>
      <c s="110"/>
      <c s="110"/>
      <c s="110"/>
      <c s="110"/>
      <c s="152" t="s">
        <v>471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34" t="s">
        <v>61</v>
      </c>
      <c s="234"/>
      <c s="372"/>
      <c s="372"/>
      <c s="372"/>
      <c s="372"/>
      <c s="372"/>
      <c s="372"/>
      <c s="234"/>
      <c s="234"/>
      <c s="152" t="s">
        <v>294</v>
      </c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247"/>
      <c r="BL9" s="345"/>
      <c r="BP9" s="260"/>
      <c r="BR9" s="260"/>
      <c s="260"/>
      <c s="260"/>
      <c s="260"/>
      <c s="361"/>
      <c s="260"/>
      <c s="260"/>
      <c s="260"/>
      <c s="260"/>
      <c s="260"/>
      <c s="260"/>
      <c s="260"/>
      <c s="260"/>
      <c s="260"/>
      <c s="223"/>
    </row>
    <row ht="12.75" customHeight="1" s="22" customFormat="1">
      <c s="255" t="s">
        <v>134</v>
      </c>
      <c s="234"/>
      <c s="372"/>
      <c s="372"/>
      <c s="372"/>
      <c s="372"/>
      <c s="372"/>
      <c s="152" t="s">
        <v>294</v>
      </c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82"/>
      <c s="234" t="s">
        <v>271</v>
      </c>
      <c s="278"/>
      <c s="278"/>
      <c s="278"/>
      <c s="278"/>
      <c s="278"/>
      <c s="278"/>
      <c s="278"/>
      <c s="278"/>
      <c s="278"/>
      <c s="152" t="s">
        <v>280</v>
      </c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384"/>
    </row>
    <row ht="12.75" customHeight="1" s="22" customFormat="1">
      <c s="371" t="s">
        <v>96</v>
      </c>
      <c s="283"/>
      <c s="28"/>
      <c s="28"/>
      <c s="28"/>
      <c s="283"/>
      <c s="283"/>
      <c s="152" t="s">
        <v>294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34" t="s">
        <v>370</v>
      </c>
      <c s="278"/>
      <c s="278"/>
      <c s="278"/>
      <c s="278"/>
      <c s="278"/>
      <c s="278"/>
      <c s="278"/>
      <c s="278"/>
      <c s="52"/>
      <c s="152" t="s">
        <v>200</v>
      </c>
      <c s="141"/>
      <c s="141"/>
      <c s="141"/>
      <c s="141"/>
      <c s="141"/>
      <c s="141"/>
      <c s="152" t="s">
        <v>66</v>
      </c>
      <c s="167"/>
      <c s="167"/>
      <c s="167"/>
      <c s="167"/>
      <c s="167"/>
      <c s="167"/>
      <c s="167"/>
      <c s="167"/>
      <c s="167"/>
      <c s="37"/>
      <c s="384"/>
      <c s="259"/>
      <c s="259"/>
      <c s="259"/>
      <c s="259"/>
      <c s="259"/>
      <c r="BM11" s="349"/>
      <c r="BP11" s="20"/>
    </row>
    <row ht="12.75" customHeight="1" s="22" customFormat="1">
      <c s="279" t="s">
        <v>20</v>
      </c>
      <c s="300"/>
      <c s="300"/>
      <c s="300"/>
      <c s="300"/>
      <c s="300"/>
      <c s="300"/>
      <c s="149" t="s">
        <v>436</v>
      </c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88" t="s">
        <v>513</v>
      </c>
      <c s="300"/>
      <c s="300"/>
      <c s="300"/>
      <c s="300"/>
      <c s="300"/>
      <c s="300"/>
      <c s="300"/>
      <c s="300"/>
      <c s="300"/>
      <c s="149" t="s">
        <v>24</v>
      </c>
      <c s="140"/>
      <c s="140"/>
      <c s="140"/>
      <c s="140"/>
      <c s="140"/>
      <c s="140"/>
      <c s="149"/>
      <c s="166"/>
      <c s="166"/>
      <c s="166"/>
      <c s="166"/>
      <c s="166"/>
      <c s="166"/>
      <c s="166"/>
      <c s="166"/>
      <c s="166"/>
      <c s="36"/>
      <c s="366"/>
      <c s="259"/>
      <c s="259"/>
      <c s="259"/>
    </row>
    <row ht="12.75" customHeight="1" thickBot="1" s="22" customFormat="1">
      <c s="20"/>
      <c r="J13" s="393"/>
      <c s="393"/>
      <c s="393"/>
      <c s="393"/>
      <c s="393"/>
      <c s="393"/>
      <c s="393"/>
      <c r="S13" s="393"/>
      <c s="393"/>
      <c r="AD13" s="95"/>
      <c r="AL13" s="259"/>
      <c s="259"/>
      <c r="BE13" s="259"/>
      <c s="259"/>
      <c s="259"/>
      <c s="259"/>
    </row>
    <row ht="12.75" customHeight="1" thickTop="1" s="22" customFormat="1">
      <c s="30" t="s">
        <v>282</v>
      </c>
      <c s="45"/>
      <c s="45"/>
      <c s="45"/>
      <c s="45"/>
      <c s="45"/>
      <c s="45"/>
      <c s="45"/>
      <c s="45"/>
      <c s="78"/>
      <c s="78"/>
      <c s="78"/>
      <c s="78"/>
      <c s="78"/>
      <c s="78"/>
      <c s="78"/>
      <c s="45"/>
      <c s="276"/>
      <c s="46"/>
      <c s="46"/>
      <c s="276"/>
      <c s="276"/>
      <c s="276"/>
      <c s="276"/>
      <c s="276"/>
      <c s="276"/>
      <c s="276"/>
      <c s="276"/>
      <c s="189" t="s">
        <v>89</v>
      </c>
      <c s="139"/>
      <c r="AF14" s="15" t="s">
        <v>448</v>
      </c>
      <c s="138"/>
      <c s="138"/>
      <c s="138"/>
      <c s="138"/>
      <c s="138"/>
      <c s="292"/>
      <c s="292"/>
      <c s="138"/>
      <c s="138"/>
      <c s="292"/>
      <c s="292"/>
      <c s="292"/>
      <c s="376"/>
      <c s="376"/>
      <c s="138"/>
      <c s="174"/>
      <c s="136"/>
      <c s="250" t="s">
        <v>283</v>
      </c>
      <c s="138"/>
      <c s="138"/>
      <c s="138"/>
      <c s="138"/>
      <c s="250" t="s">
        <v>269</v>
      </c>
      <c s="138"/>
      <c s="66"/>
      <c s="259"/>
      <c s="259"/>
      <c s="259"/>
    </row>
    <row ht="12.75" customHeight="1" s="22" customFormat="1">
      <c s="385"/>
      <c s="269"/>
      <c s="133"/>
      <c s="133"/>
      <c s="133"/>
      <c r="J15" s="393"/>
      <c s="393"/>
      <c s="393"/>
      <c s="393"/>
      <c s="393"/>
      <c s="393"/>
      <c s="393"/>
      <c r="S15" s="393"/>
      <c s="393"/>
      <c r="AD15" s="148"/>
      <c r="AF15" s="6" t="s">
        <v>503</v>
      </c>
      <c s="192"/>
      <c s="192"/>
      <c s="192"/>
      <c s="192"/>
      <c s="192"/>
      <c s="5"/>
      <c s="5"/>
      <c s="192"/>
      <c s="5"/>
      <c s="5"/>
      <c s="5"/>
      <c s="192"/>
      <c s="42"/>
      <c s="42"/>
      <c s="192"/>
      <c s="220"/>
      <c s="100"/>
      <c s="159"/>
      <c s="192"/>
      <c s="192"/>
      <c s="192"/>
      <c s="192"/>
      <c s="313"/>
      <c s="340"/>
      <c s="170"/>
      <c s="259"/>
      <c s="259"/>
      <c s="259"/>
    </row>
    <row ht="12.75" customHeight="1" s="22" customFormat="1">
      <c s="385"/>
      <c s="393"/>
      <c s="393"/>
      <c s="393"/>
      <c s="393"/>
      <c r="H16"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52"/>
      <c s="393"/>
      <c s="348" t="s">
        <v>263</v>
      </c>
      <c s="278"/>
      <c s="316"/>
      <c s="316"/>
      <c s="316"/>
      <c s="52"/>
      <c s="52"/>
      <c s="52"/>
      <c s="278"/>
      <c s="52"/>
      <c s="52"/>
      <c s="221">
        <f>100*(175900+113890+107808+210815)/(175900+113890+107808+210815+59160+62866+200644+112055+244412+144254+163547+159545+213110)</f>
        <v>30.915200461787212</v>
      </c>
      <c s="56"/>
      <c s="56"/>
      <c s="56"/>
      <c s="56"/>
      <c s="52"/>
      <c s="378"/>
      <c s="13" t="s">
        <v>403</v>
      </c>
      <c s="164"/>
      <c s="164"/>
      <c s="311"/>
      <c s="145"/>
      <c s="264"/>
      <c s="285"/>
      <c s="8"/>
      <c s="259"/>
      <c s="259"/>
      <c s="259"/>
    </row>
    <row ht="12.75" customHeight="1" s="22" customFormat="1">
      <c s="385"/>
      <c s="393"/>
      <c s="393"/>
      <c s="393"/>
      <c s="393"/>
      <c r="H17"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52"/>
      <c s="393"/>
      <c s="287" t="s">
        <v>388</v>
      </c>
      <c s="224"/>
      <c s="251"/>
      <c s="251"/>
      <c s="251"/>
      <c s="47"/>
      <c s="47"/>
      <c s="47"/>
      <c s="224"/>
      <c s="47"/>
      <c s="47"/>
      <c s="172">
        <f>100*(59160+62866+200644+112055+244412)/(175900+113890+107808+210815+59160+62866+200644+112055+244412+144254+163547+159545+213110)</f>
        <v>34.508888692412526</v>
      </c>
      <c s="392"/>
      <c s="392"/>
      <c s="392"/>
      <c s="392"/>
      <c s="47"/>
      <c s="323"/>
      <c s="354" t="s">
        <v>403</v>
      </c>
      <c s="111"/>
      <c s="111"/>
      <c s="308"/>
      <c s="142"/>
      <c s="320"/>
      <c s="231"/>
      <c s="350"/>
      <c s="259"/>
      <c s="259"/>
      <c s="259"/>
    </row>
    <row ht="12.75" customHeight="1" s="22" customFormat="1">
      <c s="385"/>
      <c s="393"/>
      <c s="393"/>
      <c s="393"/>
      <c s="393"/>
      <c r="H18"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52"/>
      <c s="393"/>
      <c s="348" t="s">
        <v>506</v>
      </c>
      <c s="278"/>
      <c s="316"/>
      <c s="316"/>
      <c s="316"/>
      <c s="52"/>
      <c s="52"/>
      <c s="52"/>
      <c s="278"/>
      <c s="52"/>
      <c s="52"/>
      <c s="221">
        <f>100*(144254+163547+159545+213110)/(175900+113890+107808+210815+59160+62866+200644+112055+244412+144254+163547+159545+213110)</f>
        <v>34.575910845800266</v>
      </c>
      <c s="56"/>
      <c s="56"/>
      <c s="56"/>
      <c s="56"/>
      <c s="52"/>
      <c s="233"/>
      <c s="13" t="s">
        <v>403</v>
      </c>
      <c s="164"/>
      <c s="164"/>
      <c s="311"/>
      <c s="145"/>
      <c s="326"/>
      <c s="285"/>
      <c s="8"/>
      <c s="259"/>
      <c s="259"/>
      <c s="259"/>
    </row>
    <row ht="12.75" customHeight="1" s="22" customFormat="1">
      <c s="385"/>
      <c s="393"/>
      <c s="393"/>
      <c s="393"/>
      <c s="393"/>
      <c r="H19"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93"/>
      <c s="352"/>
      <c s="393"/>
      <c s="287" t="s">
        <v>464</v>
      </c>
      <c s="224"/>
      <c s="251"/>
      <c s="251"/>
      <c s="251"/>
      <c s="47"/>
      <c s="47"/>
      <c s="47"/>
      <c s="224"/>
      <c s="47"/>
      <c s="47"/>
      <c s="172">
        <f>100*(266597+177468)/(266597+177468+119608+147390+96795+102673+323980+263531)</f>
        <v>29.64302736505385</v>
      </c>
      <c s="392"/>
      <c s="392"/>
      <c s="392"/>
      <c s="392"/>
      <c s="47"/>
      <c s="178"/>
      <c s="354" t="s">
        <v>403</v>
      </c>
      <c s="111"/>
      <c s="111"/>
      <c s="308"/>
      <c s="142"/>
      <c s="320"/>
      <c s="231"/>
      <c s="92"/>
      <c s="259"/>
      <c s="259"/>
      <c s="259"/>
    </row>
    <row ht="12.75" customHeight="1" s="22" customFormat="1">
      <c s="88"/>
      <c r="F20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 t="s">
        <v>128</v>
      </c>
      <c s="278"/>
      <c s="316"/>
      <c s="316"/>
      <c s="316"/>
      <c s="52"/>
      <c s="52"/>
      <c s="52"/>
      <c s="278"/>
      <c s="52"/>
      <c s="52"/>
      <c s="221">
        <f>100*(119608+147390+96795+102673)/(266597+177468+119608+147390+96795+102673+323980+263531)</f>
        <v>31.138379297776698</v>
      </c>
      <c s="56"/>
      <c s="56"/>
      <c s="56"/>
      <c s="56"/>
      <c s="52"/>
      <c s="233"/>
      <c s="13" t="s">
        <v>403</v>
      </c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r="F21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402</v>
      </c>
      <c s="224"/>
      <c s="251"/>
      <c s="251"/>
      <c s="251"/>
      <c s="47"/>
      <c s="47"/>
      <c s="47"/>
      <c s="224"/>
      <c s="47"/>
      <c s="47"/>
      <c s="172">
        <f>100*(323980+263531)/(266597+177468+119608+147390+96795+102673+323980+263531)</f>
        <v>39.218593337169452</v>
      </c>
      <c s="392"/>
      <c s="392"/>
      <c s="392"/>
      <c s="392"/>
      <c s="47"/>
      <c s="178"/>
      <c s="354" t="s">
        <v>403</v>
      </c>
      <c s="111"/>
      <c s="111"/>
      <c s="308"/>
      <c s="312"/>
      <c s="320"/>
      <c s="231"/>
      <c s="92"/>
      <c s="259"/>
      <c s="259"/>
      <c s="259"/>
    </row>
    <row ht="12.75" customHeight="1" s="22" customFormat="1">
      <c s="88"/>
      <c r="D22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/>
      <c s="278"/>
      <c s="316"/>
      <c s="316"/>
      <c s="316"/>
      <c s="52"/>
      <c s="52"/>
      <c s="52"/>
      <c s="278"/>
      <c s="52"/>
      <c s="52"/>
      <c s="52"/>
      <c s="218"/>
      <c s="278"/>
      <c s="278"/>
      <c s="221"/>
      <c s="52"/>
      <c s="233"/>
      <c s="13"/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r="D23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428</v>
      </c>
      <c s="224"/>
      <c s="251"/>
      <c s="251"/>
      <c s="251"/>
      <c s="47"/>
      <c s="47"/>
      <c s="47"/>
      <c s="224"/>
      <c s="47"/>
      <c s="47"/>
      <c s="49">
        <f>(26168+36454+21460+30917)/(175900+113890+107808+210815+59160+62866+200644+112055+244412+144254+163547+159545+213110+26168+36454+21460+30917)</f>
        <v>0.055208220815600541</v>
      </c>
      <c s="242"/>
      <c s="242"/>
      <c s="242"/>
      <c s="242"/>
      <c s="47"/>
      <c s="178"/>
      <c s="354" t="s">
        <v>403</v>
      </c>
      <c s="111"/>
      <c s="111"/>
      <c s="308"/>
      <c s="312"/>
      <c s="320"/>
      <c s="231"/>
      <c s="92"/>
      <c s="259"/>
      <c s="259"/>
      <c s="259"/>
      <c r="BS23" s="22" t="s">
        <v>197</v>
      </c>
    </row>
    <row ht="12.75" customHeight="1" s="22" customFormat="1">
      <c s="88"/>
      <c r="D24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 t="s">
        <v>211</v>
      </c>
      <c s="278"/>
      <c s="316"/>
      <c s="316"/>
      <c s="316"/>
      <c s="52"/>
      <c s="52"/>
      <c s="52"/>
      <c s="278"/>
      <c s="52"/>
      <c s="52"/>
      <c s="278"/>
      <c s="307"/>
      <c s="98"/>
      <c s="175"/>
      <c s="175"/>
      <c s="52"/>
      <c s="233"/>
      <c s="13" t="s">
        <v>199</v>
      </c>
      <c s="164"/>
      <c s="164"/>
      <c s="311"/>
      <c s="321"/>
      <c s="326"/>
      <c s="285"/>
      <c s="137"/>
      <c s="259"/>
      <c s="259"/>
      <c s="259"/>
    </row>
    <row ht="12.75" customHeight="1" thickBot="1" s="22" customFormat="1">
      <c s="306"/>
      <c s="116"/>
      <c s="116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02"/>
      <c s="133"/>
      <c s="287"/>
      <c s="224"/>
      <c s="251"/>
      <c s="251"/>
      <c s="251"/>
      <c s="47"/>
      <c s="47"/>
      <c s="47"/>
      <c s="224"/>
      <c s="47"/>
      <c s="47"/>
      <c s="236"/>
      <c s="344"/>
      <c s="359"/>
      <c s="359"/>
      <c s="49"/>
      <c s="47"/>
      <c s="178"/>
      <c s="354"/>
      <c s="111"/>
      <c s="111"/>
      <c s="308"/>
      <c s="312"/>
      <c s="320"/>
      <c s="231"/>
      <c s="92"/>
      <c s="259"/>
      <c s="259"/>
      <c s="259"/>
    </row>
    <row ht="12.75" customHeight="1" thickTop="1" thickBot="1" s="22" customFormat="1">
      <c s="133"/>
      <c r="D26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10"/>
      <c s="133"/>
      <c s="348" t="s">
        <v>34</v>
      </c>
      <c s="278"/>
      <c s="316"/>
      <c s="316"/>
      <c s="316"/>
      <c s="52"/>
      <c s="52"/>
      <c s="52"/>
      <c s="278"/>
      <c s="52"/>
      <c s="52"/>
      <c s="98">
        <f>(113890+107808)/(175900+113890+107808+210815)</f>
        <v>0.36438734872529022</v>
      </c>
      <c s="307"/>
      <c s="307"/>
      <c s="307"/>
      <c s="307"/>
      <c s="52"/>
      <c s="233"/>
      <c s="13" t="s">
        <v>418</v>
      </c>
      <c s="164"/>
      <c s="164"/>
      <c s="311"/>
      <c s="321"/>
      <c s="326"/>
      <c s="285"/>
      <c s="137"/>
      <c s="259"/>
      <c s="259"/>
      <c s="259"/>
    </row>
    <row ht="12.75" customHeight="1" thickTop="1" s="22" customFormat="1">
      <c s="30" t="s">
        <v>455</v>
      </c>
      <c s="45"/>
      <c s="45"/>
      <c s="45"/>
      <c s="45"/>
      <c s="45"/>
      <c s="45"/>
      <c s="45"/>
      <c s="45"/>
      <c s="78"/>
      <c s="158"/>
      <c s="158"/>
      <c s="158"/>
      <c s="158"/>
      <c s="158"/>
      <c s="158"/>
      <c s="158"/>
      <c s="25"/>
      <c s="25"/>
      <c s="25"/>
      <c s="25"/>
      <c s="25"/>
      <c s="25"/>
      <c s="25"/>
      <c s="25"/>
      <c s="25"/>
      <c s="25"/>
      <c s="25"/>
      <c s="189"/>
      <c s="139"/>
      <c r="AF27" s="287" t="s">
        <v>248</v>
      </c>
      <c s="224"/>
      <c s="251"/>
      <c s="251"/>
      <c s="251"/>
      <c s="47"/>
      <c s="47"/>
      <c s="47"/>
      <c s="224"/>
      <c s="47"/>
      <c s="47"/>
      <c s="49">
        <f>(200644+112055)/(59160+62866+200644+112055+244412)</f>
        <v>0.46043581780995585</v>
      </c>
      <c s="242"/>
      <c s="242"/>
      <c s="242"/>
      <c s="242"/>
      <c s="47"/>
      <c s="178"/>
      <c s="354" t="s">
        <v>418</v>
      </c>
      <c s="111"/>
      <c s="111"/>
      <c s="308"/>
      <c s="312"/>
      <c s="320"/>
      <c s="231"/>
      <c s="92"/>
      <c s="259"/>
      <c s="259"/>
      <c s="259"/>
    </row>
    <row ht="12.75" customHeight="1" s="22" customFormat="1">
      <c s="385"/>
      <c s="269"/>
      <c s="133"/>
      <c s="133"/>
      <c s="133"/>
      <c r="J28" s="39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 t="s">
        <v>26</v>
      </c>
      <c s="278"/>
      <c s="316"/>
      <c s="316"/>
      <c s="316"/>
      <c s="52"/>
      <c s="52"/>
      <c s="52"/>
      <c s="278"/>
      <c s="52"/>
      <c s="52"/>
      <c s="98">
        <f>(163547+159545)/(144254+163547+159545+213110)</f>
        <v>0.47481688749897127</v>
      </c>
      <c s="307"/>
      <c s="307"/>
      <c s="307"/>
      <c s="307"/>
      <c s="52"/>
      <c s="233"/>
      <c s="13" t="s">
        <v>418</v>
      </c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320</v>
      </c>
      <c s="224"/>
      <c s="251"/>
      <c s="251"/>
      <c s="251"/>
      <c s="47"/>
      <c s="47"/>
      <c s="47"/>
      <c s="224"/>
      <c s="47"/>
      <c s="47"/>
      <c s="49">
        <f>(36454+21460)/(26168+36454+21460+30917)</f>
        <v>0.50360437916851453</v>
      </c>
      <c s="242"/>
      <c s="242"/>
      <c s="242"/>
      <c s="242"/>
      <c s="47"/>
      <c s="178"/>
      <c s="354" t="s">
        <v>418</v>
      </c>
      <c s="111"/>
      <c s="111"/>
      <c s="308"/>
      <c s="312"/>
      <c s="320"/>
      <c s="231"/>
      <c s="92"/>
      <c s="259"/>
      <c s="259"/>
      <c s="259"/>
    </row>
    <row ht="12.75" customHeight="1" s="22" customFormat="1">
      <c s="88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 t="s">
        <v>396</v>
      </c>
      <c s="278"/>
      <c s="316"/>
      <c s="316"/>
      <c s="316"/>
      <c s="52"/>
      <c s="52"/>
      <c s="52"/>
      <c s="278"/>
      <c s="52"/>
      <c s="52"/>
      <c s="98">
        <f>175900/(175900+210815)</f>
        <v>0.45485693598645</v>
      </c>
      <c s="307"/>
      <c s="307"/>
      <c s="307"/>
      <c s="307"/>
      <c s="52"/>
      <c s="233"/>
      <c s="13" t="s">
        <v>418</v>
      </c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153</v>
      </c>
      <c s="224"/>
      <c s="251"/>
      <c s="251"/>
      <c s="251"/>
      <c s="47"/>
      <c s="47"/>
      <c s="47"/>
      <c s="224"/>
      <c s="47"/>
      <c s="47"/>
      <c s="49">
        <f>(59160+62866)/(59160+62866+244412)</f>
        <v>0.33300585637952396</v>
      </c>
      <c s="242"/>
      <c s="242"/>
      <c s="242"/>
      <c s="242"/>
      <c s="47"/>
      <c s="178"/>
      <c s="354" t="s">
        <v>418</v>
      </c>
      <c s="111"/>
      <c s="111"/>
      <c s="308"/>
      <c s="312"/>
      <c s="320"/>
      <c s="231"/>
      <c s="92"/>
      <c s="259"/>
      <c s="259"/>
      <c s="259"/>
    </row>
    <row ht="12.75" customHeight="1" s="22" customFormat="1">
      <c s="88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 t="s">
        <v>440</v>
      </c>
      <c s="278"/>
      <c s="316"/>
      <c s="316"/>
      <c s="316"/>
      <c s="52"/>
      <c s="52"/>
      <c s="52"/>
      <c s="278"/>
      <c s="52"/>
      <c s="52"/>
      <c s="98">
        <f>144254/(144254+213110)</f>
        <v>0.40366125295217203</v>
      </c>
      <c s="307"/>
      <c s="307"/>
      <c s="307"/>
      <c s="307"/>
      <c s="52"/>
      <c s="233"/>
      <c s="13" t="s">
        <v>418</v>
      </c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r="C33" s="269"/>
      <c s="269"/>
      <c s="254"/>
      <c s="254"/>
      <c s="254"/>
      <c s="254"/>
      <c s="254"/>
      <c s="254"/>
      <c s="254"/>
      <c s="254"/>
      <c s="254"/>
      <c s="254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39</v>
      </c>
      <c s="224"/>
      <c s="251"/>
      <c s="251"/>
      <c s="251"/>
      <c s="47"/>
      <c s="47"/>
      <c s="47"/>
      <c s="224"/>
      <c s="47"/>
      <c s="47"/>
      <c s="49">
        <f>(26168)/(26168+30917)</f>
        <v>0.45840413418586318</v>
      </c>
      <c s="242"/>
      <c s="242"/>
      <c s="242"/>
      <c s="242"/>
      <c s="47"/>
      <c s="178"/>
      <c s="354" t="s">
        <v>418</v>
      </c>
      <c s="111"/>
      <c s="111"/>
      <c s="308"/>
      <c s="312"/>
      <c s="320"/>
      <c s="231"/>
      <c s="92"/>
      <c s="259"/>
      <c s="259"/>
      <c s="259"/>
    </row>
    <row ht="12.75" customHeight="1" s="22" customFormat="1">
      <c s="88"/>
      <c r="C34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/>
      <c s="278"/>
      <c s="316"/>
      <c s="316"/>
      <c s="316"/>
      <c s="52"/>
      <c s="52"/>
      <c s="52"/>
      <c s="278"/>
      <c s="52"/>
      <c s="52"/>
      <c s="294"/>
      <c s="351"/>
      <c s="24"/>
      <c s="24"/>
      <c s="98"/>
      <c s="52"/>
      <c s="233"/>
      <c s="13"/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r="F35" s="254"/>
      <c s="254"/>
      <c s="254"/>
      <c s="254"/>
      <c s="254"/>
      <c s="254"/>
      <c s="254"/>
      <c s="254"/>
      <c s="254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343</v>
      </c>
      <c s="224"/>
      <c s="251"/>
      <c s="251"/>
      <c s="251"/>
      <c s="47"/>
      <c s="47"/>
      <c s="47"/>
      <c s="224"/>
      <c s="47"/>
      <c s="47"/>
      <c s="49">
        <f>(266597+177468+119608+147390+96795+102673+323980+263531)/(175900+113890+107808+210815+59160+62866+200644+112055+244412+144254+163547+159545+213110)</f>
        <v>0.76119788252678089</v>
      </c>
      <c s="242"/>
      <c s="242"/>
      <c s="242"/>
      <c s="242"/>
      <c s="47"/>
      <c s="178"/>
      <c s="354"/>
      <c s="111"/>
      <c s="111"/>
      <c s="308"/>
      <c s="312"/>
      <c s="320"/>
      <c s="231"/>
      <c s="92"/>
      <c s="259"/>
      <c s="259"/>
      <c s="259"/>
    </row>
    <row ht="12.75" customHeight="1" s="22" customFormat="1">
      <c s="88"/>
      <c s="20"/>
      <c r="E36" s="20"/>
      <c s="20"/>
      <c s="20"/>
      <c s="20"/>
      <c s="20"/>
      <c s="133"/>
      <c r="O36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180"/>
      <c s="278"/>
      <c s="316"/>
      <c s="316"/>
      <c s="316"/>
      <c s="52"/>
      <c s="52"/>
      <c s="52"/>
      <c s="278"/>
      <c s="52"/>
      <c s="52"/>
      <c s="294"/>
      <c s="351"/>
      <c s="24"/>
      <c s="24"/>
      <c s="98"/>
      <c s="52"/>
      <c s="233"/>
      <c s="13"/>
      <c s="164"/>
      <c s="164"/>
      <c s="311"/>
      <c s="321"/>
      <c s="326"/>
      <c s="285"/>
      <c s="137"/>
      <c s="259"/>
      <c s="259"/>
      <c s="259"/>
    </row>
    <row ht="12.75" customHeight="1" s="22" customFormat="1">
      <c s="88"/>
      <c s="269"/>
      <c s="269"/>
      <c s="269"/>
      <c s="133"/>
      <c s="133"/>
      <c s="133"/>
      <c s="133" t="s">
        <v>197</v>
      </c>
      <c s="133" t="s">
        <v>197</v>
      </c>
      <c s="133" t="s">
        <v>197</v>
      </c>
      <c s="22" t="s">
        <v>197</v>
      </c>
      <c s="22" t="s">
        <v>197</v>
      </c>
      <c r="O37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77</v>
      </c>
      <c s="224"/>
      <c s="251"/>
      <c s="251"/>
      <c s="251"/>
      <c s="47"/>
      <c s="47"/>
      <c s="47"/>
      <c s="224"/>
      <c s="47"/>
      <c s="47"/>
      <c s="49"/>
      <c s="224"/>
      <c s="49">
        <f>(4297+4025)/(4297+4025+14940+15059)</f>
        <v>0.21716552282038568</v>
      </c>
      <c s="122"/>
      <c s="122"/>
      <c s="47"/>
      <c s="178"/>
      <c s="354" t="s">
        <v>199</v>
      </c>
      <c s="111"/>
      <c s="111"/>
      <c s="308"/>
      <c s="312"/>
      <c s="320"/>
      <c s="231"/>
      <c s="92"/>
      <c s="259"/>
      <c s="74"/>
      <c s="259"/>
    </row>
    <row ht="12.75" customHeight="1" thickBot="1" s="22" customFormat="1">
      <c s="306"/>
      <c s="237"/>
      <c s="237"/>
      <c s="237"/>
      <c s="237"/>
      <c s="237"/>
      <c s="237"/>
      <c s="237"/>
      <c s="237"/>
      <c s="237"/>
      <c s="116"/>
      <c s="116"/>
      <c s="116"/>
      <c s="116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37"/>
      <c s="202"/>
      <c s="133"/>
      <c s="348" t="s">
        <v>88</v>
      </c>
      <c s="278"/>
      <c s="24"/>
      <c s="24"/>
      <c s="24"/>
      <c s="52"/>
      <c s="52"/>
      <c s="52"/>
      <c s="278"/>
      <c s="52"/>
      <c s="52"/>
      <c s="98"/>
      <c s="98">
        <f>(3886+6419+3365+8584)/(3886+6419+3365+8584+6632+9094+6987+9607)</f>
        <v>0.40777659691428153</v>
      </c>
      <c s="175"/>
      <c s="175"/>
      <c s="175"/>
      <c s="52"/>
      <c s="378"/>
      <c s="13" t="s">
        <v>199</v>
      </c>
      <c s="164"/>
      <c s="164"/>
      <c s="311"/>
      <c s="72"/>
      <c s="326"/>
      <c s="285"/>
      <c s="137"/>
      <c s="259"/>
      <c s="259"/>
      <c s="259"/>
    </row>
    <row ht="12.75" customHeight="1" thickTop="1" thickBot="1" s="22" customFormat="1">
      <c r="AD39" s="95"/>
      <c s="133"/>
      <c s="287" t="s">
        <v>140</v>
      </c>
      <c s="224"/>
      <c s="359"/>
      <c s="359"/>
      <c s="359"/>
      <c s="47"/>
      <c s="47"/>
      <c s="47"/>
      <c s="224"/>
      <c s="47"/>
      <c s="47"/>
      <c s="49">
        <f>5563/(5563+3886+6419+3365+8584+6632+9094+6987+9607)</f>
        <v>0.092505445898531685</v>
      </c>
      <c s="242"/>
      <c s="242"/>
      <c s="242"/>
      <c s="242"/>
      <c s="47"/>
      <c s="63"/>
      <c s="354" t="s">
        <v>57</v>
      </c>
      <c s="111"/>
      <c s="111"/>
      <c s="308"/>
      <c s="128"/>
      <c s="320"/>
      <c s="231"/>
      <c s="350"/>
      <c s="259"/>
      <c s="259"/>
      <c s="259"/>
    </row>
    <row ht="12.75" customHeight="1" thickTop="1" s="22" customFormat="1">
      <c s="30" t="s">
        <v>204</v>
      </c>
      <c s="45"/>
      <c s="45"/>
      <c s="45"/>
      <c s="45"/>
      <c s="45"/>
      <c s="45"/>
      <c s="45"/>
      <c s="45"/>
      <c s="78"/>
      <c s="45"/>
      <c s="45"/>
      <c s="45"/>
      <c s="45"/>
      <c s="158"/>
      <c s="158"/>
      <c s="158"/>
      <c s="25"/>
      <c s="25"/>
      <c s="25"/>
      <c s="25"/>
      <c s="25"/>
      <c s="25"/>
      <c s="25"/>
      <c s="25"/>
      <c s="25"/>
      <c s="25"/>
      <c s="25"/>
      <c s="189"/>
      <c s="139"/>
      <c r="AF40" s="18"/>
      <c s="278"/>
      <c s="278"/>
      <c s="278"/>
      <c s="278"/>
      <c s="278"/>
      <c s="278"/>
      <c s="278"/>
      <c s="278"/>
      <c s="278"/>
      <c s="278"/>
      <c s="24"/>
      <c s="24"/>
      <c s="24"/>
      <c s="24"/>
      <c s="24"/>
      <c s="278"/>
      <c s="278"/>
      <c s="244"/>
      <c s="278"/>
      <c s="278"/>
      <c s="278"/>
      <c s="278"/>
      <c s="278"/>
      <c s="278"/>
      <c s="113"/>
      <c s="259"/>
      <c s="259"/>
      <c s="259"/>
    </row>
    <row ht="12.75" customHeight="1" s="22" customFormat="1">
      <c s="385"/>
      <c s="269"/>
      <c s="133"/>
      <c s="133"/>
      <c s="133"/>
      <c r="J41" s="393"/>
      <c r="O41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r="AF41" s="287" t="s">
        <v>354</v>
      </c>
      <c s="224"/>
      <c s="224"/>
      <c s="224"/>
      <c s="224"/>
      <c s="224"/>
      <c s="47"/>
      <c s="47"/>
      <c s="224"/>
      <c s="47"/>
      <c s="47"/>
      <c s="49">
        <f>(3539+1994+5828+3564)/(24495+3539+1994+5828+3564)</f>
        <v>0.37861491628614918</v>
      </c>
      <c s="242"/>
      <c s="242"/>
      <c s="242"/>
      <c s="242"/>
      <c s="47"/>
      <c s="63"/>
      <c s="354" t="s">
        <v>199</v>
      </c>
      <c s="111"/>
      <c s="111"/>
      <c s="308"/>
      <c s="128"/>
      <c s="320"/>
      <c s="231"/>
      <c s="350"/>
      <c s="259"/>
      <c s="259"/>
      <c s="259"/>
    </row>
    <row ht="12.75" customHeight="1" s="22" customFormat="1">
      <c s="88"/>
      <c s="133"/>
      <c s="133"/>
      <c s="133"/>
      <c s="133"/>
      <c s="133"/>
      <c s="133"/>
      <c s="133"/>
      <c s="133"/>
      <c s="133"/>
      <c r="O42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48" t="s">
        <v>461</v>
      </c>
      <c s="278"/>
      <c s="24"/>
      <c s="24"/>
      <c s="24"/>
      <c s="278"/>
      <c s="52"/>
      <c s="52"/>
      <c s="278"/>
      <c s="52"/>
      <c s="52"/>
      <c s="98">
        <f>17607/(213110+17607)</f>
        <v>0.0763142724636676</v>
      </c>
      <c s="307"/>
      <c s="307"/>
      <c s="307"/>
      <c s="307"/>
      <c s="52"/>
      <c s="105"/>
      <c s="13" t="s">
        <v>199</v>
      </c>
      <c s="164"/>
      <c s="164"/>
      <c s="311"/>
      <c s="179"/>
      <c s="326"/>
      <c s="285"/>
      <c s="137"/>
      <c s="259"/>
      <c s="259"/>
    </row>
    <row ht="12.75" customHeight="1" s="22" customFormat="1">
      <c s="88"/>
      <c s="133"/>
      <c s="133"/>
      <c s="133"/>
      <c s="133"/>
      <c s="133"/>
      <c s="133"/>
      <c s="133"/>
      <c s="133"/>
      <c s="133"/>
      <c r="O43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55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47"/>
      <c s="63"/>
      <c s="354"/>
      <c s="111"/>
      <c s="111"/>
      <c s="308"/>
      <c s="128"/>
      <c s="320"/>
      <c s="231"/>
      <c s="92"/>
      <c s="259"/>
      <c s="259"/>
    </row>
    <row ht="12.75" customHeight="1" s="22" customFormat="1">
      <c s="88"/>
      <c r="C44" s="133"/>
      <c s="133"/>
      <c s="133"/>
      <c s="133"/>
      <c s="133"/>
      <c s="133"/>
      <c s="133"/>
      <c s="133"/>
      <c r="O44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338" t="s">
        <v>315</v>
      </c>
      <c s="134"/>
      <c s="134"/>
      <c s="134"/>
      <c s="134"/>
      <c s="134"/>
      <c s="291"/>
      <c s="291"/>
      <c s="134"/>
      <c s="291"/>
      <c s="291"/>
      <c s="291"/>
      <c s="134"/>
      <c s="230"/>
      <c s="328"/>
      <c s="79"/>
      <c s="119"/>
      <c s="390"/>
      <c s="69"/>
      <c s="134"/>
      <c s="134"/>
      <c s="134"/>
      <c s="134"/>
      <c s="207"/>
      <c s="230"/>
      <c s="143"/>
      <c s="259"/>
      <c s="259"/>
    </row>
    <row ht="12.75" customHeight="1" s="22" customFormat="1">
      <c s="357"/>
      <c r="C45" s="20"/>
      <c s="20"/>
      <c s="20"/>
      <c s="20"/>
      <c s="20"/>
      <c s="20"/>
      <c s="20"/>
      <c s="20"/>
      <c s="20"/>
      <c s="20"/>
      <c s="20"/>
      <c r="O45" s="133"/>
      <c s="133"/>
      <c s="133"/>
      <c s="133"/>
      <c s="133"/>
      <c s="133"/>
      <c s="133"/>
      <c s="133"/>
      <c s="133"/>
      <c s="133"/>
      <c s="133"/>
      <c s="133"/>
      <c s="133"/>
      <c s="133"/>
      <c s="133"/>
      <c s="266"/>
      <c s="133"/>
      <c s="287" t="s">
        <v>373</v>
      </c>
      <c s="224"/>
      <c s="359"/>
      <c s="359"/>
      <c s="359"/>
      <c s="224"/>
      <c s="47"/>
      <c s="47"/>
      <c s="224"/>
      <c s="47"/>
      <c s="47"/>
      <c s="172">
        <f>100*(0+0)/(885005+0+0)</f>
        <v>0</v>
      </c>
      <c s="392"/>
      <c s="392"/>
      <c s="392"/>
      <c s="392"/>
      <c s="47"/>
      <c s="323"/>
      <c s="354" t="s">
        <v>199</v>
      </c>
      <c s="111"/>
      <c s="111"/>
      <c s="308"/>
      <c s="68"/>
      <c s="320"/>
      <c s="231"/>
      <c s="92"/>
      <c s="259"/>
      <c s="259"/>
    </row>
    <row ht="12.75" customHeight="1" s="22" customFormat="1">
      <c s="239"/>
      <c r="C46" s="243"/>
      <c s="243"/>
      <c s="243"/>
      <c r="P46" s="133"/>
      <c r="R46" s="123"/>
      <c r="T46" s="133"/>
      <c s="133"/>
      <c s="133"/>
      <c s="243"/>
      <c s="133"/>
      <c s="133"/>
      <c r="AB46" s="133"/>
      <c s="133"/>
      <c s="266"/>
      <c s="133"/>
      <c s="348" t="s">
        <v>297</v>
      </c>
      <c s="278"/>
      <c s="24"/>
      <c s="24"/>
      <c s="24"/>
      <c s="52"/>
      <c s="52"/>
      <c s="52"/>
      <c s="278"/>
      <c s="52"/>
      <c s="52"/>
      <c s="221">
        <f>100*2208/(2208+14782)</f>
        <v>12.995879929370219</v>
      </c>
      <c s="56"/>
      <c s="56"/>
      <c s="56"/>
      <c s="56"/>
      <c s="52"/>
      <c s="105"/>
      <c s="13" t="s">
        <v>199</v>
      </c>
      <c s="164"/>
      <c s="164"/>
      <c s="311"/>
      <c s="179"/>
      <c s="326"/>
      <c s="285"/>
      <c s="137"/>
      <c s="259"/>
      <c s="259"/>
    </row>
    <row ht="12.75" customHeight="1" s="22" customFormat="1">
      <c s="358"/>
      <c r="P47" s="133"/>
      <c r="V47" s="133"/>
      <c r="Y47" s="133"/>
      <c r="AD47" s="148"/>
      <c s="133"/>
      <c s="287" t="s">
        <v>116</v>
      </c>
      <c s="224"/>
      <c s="359"/>
      <c s="359"/>
      <c s="359"/>
      <c s="47"/>
      <c s="47"/>
      <c s="47"/>
      <c s="224"/>
      <c s="47"/>
      <c s="47"/>
      <c s="172">
        <f>100*(39264+5094)/(885005+39264+5094)</f>
        <v>4.7729466311871676</v>
      </c>
      <c s="392"/>
      <c s="392"/>
      <c s="392"/>
      <c s="392"/>
      <c s="47"/>
      <c s="63"/>
      <c s="354" t="s">
        <v>403</v>
      </c>
      <c s="111"/>
      <c s="111"/>
      <c s="308"/>
      <c s="128"/>
      <c s="320"/>
      <c s="231"/>
      <c s="350"/>
      <c s="259"/>
      <c s="259"/>
    </row>
    <row ht="12.75" customHeight="1" s="22" customFormat="1">
      <c s="358"/>
      <c r="P48" s="133"/>
      <c r="V48" s="133"/>
      <c r="Y48" s="133"/>
      <c r="AD48" s="148"/>
      <c s="133"/>
      <c s="348" t="s">
        <v>231</v>
      </c>
      <c s="278"/>
      <c s="24"/>
      <c s="24"/>
      <c s="24"/>
      <c s="52"/>
      <c s="52"/>
      <c s="52"/>
      <c s="278"/>
      <c s="52"/>
      <c s="52"/>
      <c s="221">
        <f>100*(0+0+0)/(885005+0+0+0)</f>
        <v>0</v>
      </c>
      <c s="56"/>
      <c s="56"/>
      <c s="56"/>
      <c s="56"/>
      <c s="346"/>
      <c s="275"/>
      <c s="13" t="s">
        <v>347</v>
      </c>
      <c s="346"/>
      <c s="346"/>
      <c s="343"/>
      <c s="179"/>
      <c s="326"/>
      <c s="285"/>
      <c s="196"/>
      <c s="259"/>
      <c s="259"/>
      <c s="259"/>
    </row>
    <row ht="12.75" customHeight="1" s="22" customFormat="1">
      <c s="358"/>
      <c r="P49" s="133"/>
      <c r="V49" s="133"/>
      <c r="Y49" s="133"/>
      <c r="AD49" s="148"/>
      <c r="AF49" s="287" t="s">
        <v>46</v>
      </c>
      <c s="224"/>
      <c s="359"/>
      <c s="359"/>
      <c s="359"/>
      <c s="47"/>
      <c s="47"/>
      <c s="47"/>
      <c s="224"/>
      <c s="47"/>
      <c s="47"/>
      <c s="172">
        <f>100*85187/(85187+885005)</f>
        <v>8.78042696703333</v>
      </c>
      <c s="392"/>
      <c s="392"/>
      <c s="392"/>
      <c s="392"/>
      <c s="47"/>
      <c s="63"/>
      <c s="354" t="s">
        <v>403</v>
      </c>
      <c s="111"/>
      <c s="111"/>
      <c s="308"/>
      <c s="128"/>
      <c s="320"/>
      <c s="231"/>
      <c s="350"/>
      <c s="259"/>
      <c s="259"/>
      <c s="259"/>
    </row>
    <row ht="12.75" customHeight="1" s="22" customFormat="1">
      <c s="358"/>
      <c r="P50" s="133"/>
      <c r="V50" s="133"/>
      <c r="Y50" s="133"/>
      <c r="AD50" s="148"/>
      <c r="AF50" s="348" t="s">
        <v>514</v>
      </c>
      <c s="187"/>
      <c s="318"/>
      <c s="318"/>
      <c s="318"/>
      <c s="346"/>
      <c s="346"/>
      <c s="346"/>
      <c s="187"/>
      <c s="346"/>
      <c s="346"/>
      <c s="98">
        <f>(2*11186)/(2*11186+14940+15059+6632+9094+6987+9607)</f>
        <v>0.26416030038610949</v>
      </c>
      <c s="307"/>
      <c s="307"/>
      <c s="307"/>
      <c s="307"/>
      <c s="278"/>
      <c s="278"/>
      <c s="244" t="s">
        <v>403</v>
      </c>
      <c s="278"/>
      <c s="278"/>
      <c s="278"/>
      <c s="278"/>
      <c s="278"/>
      <c s="278"/>
      <c s="113"/>
      <c s="259"/>
      <c s="259"/>
      <c s="259"/>
    </row>
    <row ht="12.75" customHeight="1" thickBot="1" s="22" customFormat="1">
      <c s="173"/>
      <c s="116"/>
      <c s="116"/>
      <c s="116"/>
      <c s="116"/>
      <c s="116"/>
      <c s="116"/>
      <c s="116"/>
      <c s="116"/>
      <c s="116"/>
      <c s="116"/>
      <c s="116"/>
      <c s="116"/>
      <c s="116"/>
      <c s="116"/>
      <c s="237"/>
      <c s="116"/>
      <c s="116"/>
      <c s="116"/>
      <c s="116"/>
      <c s="116"/>
      <c s="237"/>
      <c s="116"/>
      <c s="116"/>
      <c s="237"/>
      <c s="116"/>
      <c s="116"/>
      <c s="116"/>
      <c s="116"/>
      <c s="80"/>
      <c r="AF51" s="341"/>
      <c s="43"/>
      <c s="153"/>
      <c s="153"/>
      <c s="153"/>
      <c s="226"/>
      <c s="226"/>
      <c s="226"/>
      <c s="43"/>
      <c s="226"/>
      <c s="226"/>
      <c s="226"/>
      <c s="43"/>
      <c s="261"/>
      <c s="43"/>
      <c s="112"/>
      <c s="226"/>
      <c s="124"/>
      <c s="330"/>
      <c s="226"/>
      <c s="226"/>
      <c s="222"/>
      <c s="34"/>
      <c s="208"/>
      <c s="131"/>
      <c s="215"/>
      <c s="259"/>
      <c s="259"/>
      <c s="259"/>
    </row>
    <row ht="12.75" customHeight="1" thickTop="1" s="22" customFormat="1">
      <c s="65" t="s">
        <v>499</v>
      </c>
      <c r="AD52" s="95"/>
      <c r="AG52"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  <c s="259"/>
      <c s="259"/>
      <c s="259"/>
    </row>
    <row ht="12.75" customHeight="1" s="22" customFormat="1">
      <c s="65" t="s">
        <v>148</v>
      </c>
      <c r="AD53" s="95"/>
      <c r="AG53"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  <c s="259"/>
      <c s="259"/>
      <c s="259"/>
    </row>
    <row ht="12.75" customHeight="1" s="22" customFormat="1">
      <c s="65" t="s">
        <v>264</v>
      </c>
      <c r="E54" s="393"/>
      <c r="N54" s="393"/>
      <c r="P54" s="133"/>
      <c r="V54" s="133"/>
      <c r="AD54" s="95"/>
      <c r="AG54" s="121"/>
      <c s="121"/>
      <c s="121"/>
      <c s="121"/>
      <c s="121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  <c s="259"/>
      <c s="259"/>
      <c s="259"/>
    </row>
    <row ht="12.75" customHeight="1" s="22" customFormat="1">
      <c s="65"/>
      <c r="E55" s="393"/>
      <c r="N55" s="393"/>
      <c r="P55" s="133"/>
      <c r="V55" s="133"/>
      <c r="AD55" s="95"/>
      <c r="AG55" s="121"/>
      <c s="121"/>
      <c s="121"/>
      <c s="121"/>
      <c s="121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  <c s="259"/>
      <c s="259"/>
      <c s="259"/>
    </row>
    <row ht="12.75" customHeight="1" s="22" customFormat="1">
      <c s="65"/>
      <c r="E56" s="393"/>
      <c r="N56" s="393"/>
      <c r="P56" s="133"/>
      <c r="V56" s="133"/>
      <c r="AD56" s="95"/>
      <c r="AG56" s="121"/>
      <c s="121"/>
      <c s="121"/>
      <c s="121"/>
      <c s="121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  <c s="259"/>
      <c s="259"/>
      <c s="259"/>
    </row>
    <row ht="12.75" customHeight="1" s="22" customFormat="1">
      <c s="133"/>
      <c r="E57" s="393"/>
      <c r="N57" s="393"/>
      <c r="P57" s="133"/>
      <c r="V57" s="133"/>
      <c r="Y57" s="133"/>
      <c r="AD57" s="95"/>
      <c r="AF57" s="297"/>
      <c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  <c s="259"/>
      <c s="259"/>
      <c s="259"/>
    </row>
    <row ht="12.75" customHeight="1" s="22" customFormat="1">
      <c s="322" t="s">
        <v>95</v>
      </c>
      <c s="369"/>
      <c s="169"/>
      <c s="169"/>
      <c s="169"/>
      <c s="169"/>
      <c s="369"/>
      <c s="75"/>
      <c s="75"/>
      <c s="332" t="s">
        <v>480</v>
      </c>
      <c s="70"/>
      <c s="70"/>
      <c s="70"/>
      <c s="363"/>
      <c s="70"/>
      <c s="70"/>
      <c s="70"/>
      <c s="70"/>
      <c s="70"/>
      <c s="70"/>
      <c s="70"/>
      <c s="70"/>
      <c s="70"/>
      <c s="70"/>
      <c s="70"/>
      <c s="70"/>
      <c s="70"/>
      <c s="70"/>
      <c s="332"/>
      <c s="332"/>
      <c s="332"/>
      <c s="332"/>
      <c s="332"/>
      <c s="332"/>
      <c s="367"/>
      <c s="367" t="s">
        <v>35</v>
      </c>
      <c s="369"/>
      <c s="369"/>
      <c s="332"/>
      <c s="75"/>
      <c s="209"/>
      <c s="209"/>
      <c s="332" t="s">
        <v>306</v>
      </c>
      <c s="70"/>
      <c s="333"/>
      <c s="70"/>
      <c s="70"/>
      <c s="342"/>
      <c s="241"/>
      <c s="342"/>
      <c s="29"/>
      <c s="29"/>
      <c s="211"/>
      <c s="333"/>
      <c s="190"/>
      <c s="190"/>
      <c s="186"/>
      <c s="259"/>
      <c s="259"/>
      <c s="259"/>
    </row>
    <row ht="12.75" customHeight="1" s="22" customFormat="1">
      <c s="135" t="s">
        <v>273</v>
      </c>
      <c s="234"/>
      <c s="38"/>
      <c s="110"/>
      <c s="110"/>
      <c s="110"/>
      <c s="110"/>
      <c s="278"/>
      <c s="278"/>
      <c s="152" t="s">
        <v>471</v>
      </c>
      <c s="271"/>
      <c s="271"/>
      <c s="271"/>
      <c s="183"/>
      <c s="271"/>
      <c s="271"/>
      <c s="271"/>
      <c s="271"/>
      <c s="271"/>
      <c s="271"/>
      <c s="271"/>
      <c s="271"/>
      <c s="271"/>
      <c s="271"/>
      <c s="271"/>
      <c s="271"/>
      <c s="271"/>
      <c s="271"/>
      <c s="152"/>
      <c s="329"/>
      <c s="152"/>
      <c s="152"/>
      <c s="152"/>
      <c s="152"/>
      <c s="232"/>
      <c s="372" t="s">
        <v>126</v>
      </c>
      <c s="234"/>
      <c s="234"/>
      <c s="152"/>
      <c s="278"/>
      <c s="52"/>
      <c s="52"/>
      <c s="152" t="s">
        <v>429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271</v>
      </c>
      <c s="278"/>
      <c s="278"/>
      <c s="278"/>
      <c s="278"/>
      <c s="278"/>
      <c s="278"/>
      <c s="278"/>
      <c s="278"/>
      <c s="152" t="s">
        <v>280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329"/>
      <c s="152"/>
      <c s="37"/>
      <c s="152"/>
      <c s="271"/>
      <c s="271"/>
      <c s="155" t="s">
        <v>357</v>
      </c>
      <c s="52"/>
      <c s="52"/>
      <c s="234"/>
      <c s="175"/>
      <c s="175"/>
      <c s="175"/>
      <c s="152" t="s">
        <v>294</v>
      </c>
      <c s="14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370</v>
      </c>
      <c s="278"/>
      <c s="278"/>
      <c s="278"/>
      <c s="278"/>
      <c s="278"/>
      <c s="278"/>
      <c s="278"/>
      <c s="278"/>
      <c s="152" t="s">
        <v>200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17"/>
      <c s="271"/>
      <c s="37"/>
      <c s="271"/>
      <c s="271"/>
      <c s="271"/>
      <c s="274" t="s">
        <v>160</v>
      </c>
      <c s="52"/>
      <c s="52"/>
      <c s="205"/>
      <c s="278"/>
      <c s="52"/>
      <c s="52"/>
      <c s="205" t="s">
        <v>89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>
      <c s="273" t="s">
        <v>345</v>
      </c>
      <c s="272"/>
      <c s="272"/>
      <c s="272"/>
      <c s="314"/>
      <c s="272"/>
      <c s="272"/>
      <c s="272"/>
      <c s="272"/>
      <c s="272"/>
      <c s="272"/>
      <c s="272"/>
      <c s="272"/>
      <c s="314"/>
      <c s="36" t="s">
        <v>294</v>
      </c>
      <c s="182"/>
      <c s="182"/>
      <c s="182"/>
      <c s="182"/>
      <c s="182"/>
      <c s="140"/>
      <c s="140"/>
      <c s="140"/>
      <c s="140"/>
      <c s="140"/>
      <c s="268"/>
      <c s="268"/>
      <c s="268"/>
      <c s="268"/>
      <c s="14"/>
      <c s="268"/>
      <c s="36"/>
      <c s="268"/>
      <c s="268"/>
      <c s="268"/>
      <c s="268"/>
      <c s="166"/>
      <c s="166"/>
      <c s="166"/>
      <c s="268"/>
      <c s="166"/>
      <c s="166"/>
      <c s="166"/>
      <c s="268"/>
      <c s="151"/>
      <c s="268"/>
      <c s="268"/>
      <c s="166"/>
      <c s="82"/>
      <c s="166"/>
      <c s="288"/>
      <c s="288"/>
      <c s="51"/>
      <c s="151"/>
      <c s="32"/>
      <c s="32"/>
      <c s="229"/>
      <c s="259"/>
      <c s="259"/>
      <c s="259"/>
    </row>
    <row ht="12.75" customHeight="1" s="106" customFormat="1">
      <c s="240"/>
      <c s="121"/>
      <c s="121"/>
      <c s="121"/>
      <c s="104"/>
      <c s="121"/>
      <c s="121"/>
      <c s="121"/>
      <c s="121"/>
      <c s="121"/>
      <c s="121"/>
      <c s="121"/>
      <c s="121"/>
      <c s="104"/>
      <c s="121"/>
      <c s="240"/>
      <c s="121"/>
      <c s="121"/>
      <c s="121"/>
      <c s="121"/>
      <c s="121"/>
      <c s="240"/>
      <c s="121"/>
      <c s="121"/>
      <c s="240"/>
      <c s="121"/>
      <c s="121"/>
      <c s="121"/>
      <c s="121"/>
      <c s="201"/>
      <c s="121"/>
      <c s="297"/>
      <c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</row>
    <row ht="12.75" customHeight="1" s="106" customFormat="1">
      <c s="317" t="s">
        <v>124</v>
      </c>
      <c s="296"/>
      <c s="296"/>
      <c s="296"/>
      <c s="35"/>
      <c s="296"/>
      <c s="296"/>
      <c s="296"/>
      <c s="296"/>
      <c s="296" t="s">
        <v>144</v>
      </c>
      <c s="296"/>
      <c s="296"/>
      <c s="296"/>
      <c s="296"/>
      <c s="296"/>
      <c s="35"/>
      <c s="296"/>
      <c s="296"/>
      <c s="296"/>
      <c s="296"/>
      <c s="296"/>
      <c s="35"/>
      <c s="296"/>
      <c s="296"/>
      <c s="35"/>
      <c s="296"/>
      <c s="296"/>
      <c s="296"/>
      <c s="296"/>
      <c s="296"/>
      <c s="296"/>
      <c s="296"/>
      <c s="296"/>
      <c s="35"/>
      <c s="35"/>
      <c s="253" t="s">
        <v>481</v>
      </c>
      <c s="364"/>
      <c s="364"/>
      <c s="364"/>
      <c s="364"/>
      <c s="364"/>
      <c s="67"/>
      <c s="31" t="s">
        <v>299</v>
      </c>
      <c s="216"/>
      <c s="216"/>
      <c s="216"/>
      <c s="381"/>
      <c s="31"/>
      <c s="31" t="s">
        <v>299</v>
      </c>
      <c s="216"/>
      <c s="216"/>
      <c s="31"/>
      <c s="31" t="s">
        <v>92</v>
      </c>
      <c s="336"/>
      <c s="336"/>
      <c s="336"/>
      <c s="177"/>
    </row>
    <row ht="12.75" customHeight="1">
      <c s="81"/>
      <c s="198"/>
      <c s="198"/>
      <c s="198"/>
      <c s="327"/>
      <c s="198"/>
      <c s="198"/>
      <c s="198"/>
      <c s="198"/>
      <c s="198"/>
      <c s="198"/>
      <c s="198"/>
      <c s="198"/>
      <c s="198"/>
      <c s="198"/>
      <c s="327"/>
      <c s="198"/>
      <c s="198"/>
      <c s="198"/>
      <c s="198"/>
      <c s="198"/>
      <c s="327"/>
      <c s="198"/>
      <c s="198"/>
      <c s="327"/>
      <c s="191"/>
      <c s="198"/>
      <c s="198"/>
      <c s="198"/>
      <c s="198"/>
      <c s="198"/>
      <c s="198"/>
      <c s="198"/>
      <c s="327"/>
      <c s="327"/>
      <c s="327"/>
      <c s="165" t="s">
        <v>90</v>
      </c>
      <c s="165"/>
      <c s="165"/>
      <c s="165"/>
      <c s="7"/>
      <c s="7"/>
      <c s="319" t="s">
        <v>255</v>
      </c>
      <c s="168"/>
      <c s="168"/>
      <c s="168"/>
      <c s="263"/>
      <c s="198"/>
      <c s="319" t="s">
        <v>401</v>
      </c>
      <c s="168"/>
      <c s="168"/>
      <c s="319"/>
      <c s="319" t="s">
        <v>8</v>
      </c>
      <c s="267"/>
      <c s="267"/>
      <c s="267"/>
      <c s="227"/>
    </row>
    <row ht="12.75" customHeight="1" s="27" customFormat="1">
      <c s="249" t="s">
        <v>314</v>
      </c>
      <c s="11"/>
      <c s="11"/>
      <c s="11"/>
      <c s="48"/>
      <c s="11"/>
      <c s="11"/>
      <c s="11"/>
      <c s="11"/>
      <c s="11"/>
      <c s="11"/>
      <c s="11"/>
      <c s="11"/>
      <c s="11"/>
      <c s="391"/>
      <c s="11"/>
      <c s="11"/>
      <c s="11"/>
      <c s="11"/>
      <c s="11"/>
      <c s="11"/>
      <c s="132"/>
      <c s="11"/>
      <c s="11"/>
      <c s="132"/>
      <c s="11"/>
      <c s="11"/>
      <c s="11"/>
      <c s="11"/>
      <c s="130"/>
      <c s="11"/>
      <c s="11"/>
      <c s="11"/>
      <c s="132"/>
      <c s="132"/>
      <c s="132"/>
      <c s="206"/>
      <c s="11"/>
      <c s="206"/>
      <c s="11"/>
      <c s="206"/>
      <c s="206"/>
      <c s="206"/>
      <c s="11"/>
      <c s="286"/>
      <c s="11"/>
      <c s="93"/>
      <c s="206"/>
      <c s="219"/>
      <c s="206"/>
      <c s="270"/>
      <c s="270"/>
      <c s="86"/>
      <c s="305"/>
      <c s="99"/>
      <c s="21"/>
      <c s="1"/>
    </row>
    <row ht="12.75" customHeight="1" s="27" customFormat="1">
      <c s="96" t="s">
        <v>380</v>
      </c>
      <c s="121"/>
      <c s="121"/>
      <c s="121"/>
      <c s="121"/>
      <c s="121"/>
      <c s="121"/>
      <c s="121"/>
      <c s="121"/>
      <c s="379" t="s">
        <v>326</v>
      </c>
      <c s="121"/>
      <c s="121"/>
      <c s="121"/>
      <c r="P67" s="74"/>
      <c r="R67" s="74"/>
      <c s="2"/>
      <c s="74"/>
      <c r="V67" s="74"/>
      <c r="X67" s="74"/>
      <c r="AK67" s="245"/>
      <c s="109"/>
      <c s="109"/>
      <c s="109"/>
      <c s="197"/>
      <c s="54"/>
      <c s="54"/>
      <c s="54"/>
      <c s="54"/>
      <c s="54"/>
      <c s="126"/>
      <c s="375"/>
      <c s="375"/>
      <c s="375"/>
      <c s="304"/>
      <c s="126"/>
      <c s="375"/>
      <c s="375"/>
      <c s="375"/>
      <c s="375"/>
      <c s="117"/>
    </row>
    <row ht="12.75" customHeight="1" s="27" customFormat="1">
      <c s="96"/>
      <c s="121"/>
      <c s="121"/>
      <c s="121"/>
      <c s="121"/>
      <c s="121"/>
      <c s="121"/>
      <c s="121"/>
      <c s="121"/>
      <c s="121"/>
      <c s="121"/>
      <c s="121"/>
      <c s="121"/>
      <c r="P68" s="74"/>
      <c r="R68" s="74"/>
      <c s="2"/>
      <c s="74"/>
      <c r="V68" s="74"/>
      <c r="X68" s="74"/>
      <c r="AL68" s="10"/>
      <c r="AO68" s="217"/>
      <c s="217"/>
      <c s="197"/>
      <c s="217"/>
      <c s="217"/>
      <c s="217"/>
      <c r="AV68" s="325"/>
      <c r="BA68" s="325"/>
      <c r="BE68" s="117"/>
    </row>
    <row ht="12.75" customHeight="1" s="27" customFormat="1">
      <c s="249" t="s">
        <v>7</v>
      </c>
      <c s="94"/>
      <c s="262"/>
      <c s="262"/>
      <c s="262"/>
      <c s="262"/>
      <c s="262"/>
      <c s="262"/>
      <c s="262"/>
      <c s="262"/>
      <c s="262"/>
      <c s="262"/>
      <c s="262"/>
      <c s="362"/>
      <c s="362"/>
      <c s="309"/>
      <c s="362"/>
      <c s="176"/>
      <c s="176"/>
      <c s="176"/>
      <c s="362"/>
      <c s="176"/>
      <c s="362"/>
      <c s="176"/>
      <c s="362"/>
      <c s="362"/>
      <c s="362"/>
      <c s="176"/>
      <c s="176"/>
      <c s="362"/>
      <c s="362"/>
      <c s="362"/>
      <c s="362"/>
      <c s="362"/>
      <c s="362"/>
      <c s="362"/>
      <c s="362"/>
      <c s="309"/>
      <c s="362"/>
      <c s="362"/>
      <c s="162"/>
      <c s="162"/>
      <c s="44"/>
      <c s="162"/>
      <c s="162"/>
      <c s="162"/>
      <c s="362"/>
      <c s="176"/>
      <c s="362"/>
      <c s="362"/>
      <c s="362"/>
      <c s="362"/>
      <c s="59"/>
      <c s="362"/>
      <c s="362"/>
      <c s="362"/>
      <c s="76"/>
    </row>
    <row ht="12.75" customHeight="1" s="27" customFormat="1">
      <c s="96" t="s">
        <v>494</v>
      </c>
      <c s="74"/>
      <c s="121"/>
      <c s="121"/>
      <c s="121"/>
      <c s="121"/>
      <c s="121"/>
      <c s="121"/>
      <c s="121"/>
      <c s="379" t="s">
        <v>265</v>
      </c>
      <c s="121"/>
      <c s="121"/>
      <c s="121"/>
      <c r="P70" s="74"/>
      <c r="R70" s="74"/>
      <c s="2"/>
      <c s="74"/>
      <c r="V70" s="74"/>
      <c r="X70" s="74"/>
      <c r="AK70" s="245">
        <v>53.678</v>
      </c>
      <c s="109"/>
      <c s="109"/>
      <c s="109"/>
      <c s="197">
        <v>4297</v>
      </c>
      <c s="109"/>
      <c s="109"/>
      <c s="109"/>
      <c s="109"/>
      <c s="109"/>
      <c s="126"/>
      <c s="375"/>
      <c s="375"/>
      <c s="375"/>
      <c s="304"/>
      <c s="126"/>
      <c s="109"/>
      <c s="109"/>
      <c s="109"/>
      <c s="109"/>
      <c s="117"/>
    </row>
    <row ht="12.75" customHeight="1" s="27" customFormat="1">
      <c s="96" t="s">
        <v>285</v>
      </c>
      <c s="74"/>
      <c s="121"/>
      <c s="121"/>
      <c s="121"/>
      <c s="121"/>
      <c s="121"/>
      <c s="121"/>
      <c s="121"/>
      <c s="379" t="s">
        <v>86</v>
      </c>
      <c s="121"/>
      <c s="121"/>
      <c s="121"/>
      <c r="P71" s="74"/>
      <c r="R71" s="74"/>
      <c s="2"/>
      <c s="74"/>
      <c r="V71" s="74"/>
      <c r="X71" s="74"/>
      <c r="AK71" s="245">
        <v>54.797</v>
      </c>
      <c s="103"/>
      <c s="103"/>
      <c s="103"/>
      <c s="197">
        <v>4025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105</v>
      </c>
      <c s="74"/>
      <c s="121"/>
      <c s="121"/>
      <c s="121"/>
      <c s="121"/>
      <c s="121"/>
      <c s="121"/>
      <c s="121"/>
      <c s="379" t="s">
        <v>501</v>
      </c>
      <c s="121"/>
      <c s="121"/>
      <c s="121"/>
      <c r="P72" s="74"/>
      <c r="R72" s="74"/>
      <c s="2"/>
      <c s="74"/>
      <c r="V72" s="74"/>
      <c r="X72" s="74"/>
      <c r="AK72" s="245">
        <v>55.597</v>
      </c>
      <c s="109"/>
      <c s="109"/>
      <c s="109"/>
      <c s="197">
        <v>14940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309</v>
      </c>
      <c s="74"/>
      <c s="121"/>
      <c s="121"/>
      <c s="121"/>
      <c s="121"/>
      <c s="121"/>
      <c s="121"/>
      <c s="121"/>
      <c s="379" t="s">
        <v>141</v>
      </c>
      <c s="121"/>
      <c s="121"/>
      <c s="121"/>
      <c r="P73" s="74"/>
      <c r="R73" s="74"/>
      <c s="2"/>
      <c s="74"/>
      <c r="V73" s="74"/>
      <c r="X73" s="74"/>
      <c r="AK73" s="245">
        <v>55.837</v>
      </c>
      <c s="109"/>
      <c s="109"/>
      <c s="109"/>
      <c s="197">
        <v>1932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17</v>
      </c>
      <c s="74"/>
      <c s="121"/>
      <c s="121"/>
      <c s="121"/>
      <c s="121"/>
      <c s="121"/>
      <c s="121"/>
      <c s="121"/>
      <c s="379" t="s">
        <v>51</v>
      </c>
      <c s="121"/>
      <c s="121"/>
      <c s="121"/>
      <c r="P74" s="74"/>
      <c r="R74" s="74"/>
      <c s="2"/>
      <c s="74"/>
      <c r="V74" s="74"/>
      <c r="X74" s="74"/>
      <c r="AK74" s="245">
        <v>56.53</v>
      </c>
      <c s="109"/>
      <c s="109"/>
      <c s="109"/>
      <c s="197">
        <v>2456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421</v>
      </c>
      <c s="74"/>
      <c s="121"/>
      <c s="121"/>
      <c s="121"/>
      <c s="121"/>
      <c s="121"/>
      <c s="121"/>
      <c s="121"/>
      <c s="379" t="s">
        <v>337</v>
      </c>
      <c s="121"/>
      <c s="121"/>
      <c s="121"/>
      <c r="P75" s="74"/>
      <c r="R75" s="74"/>
      <c s="2"/>
      <c s="74"/>
      <c r="V75" s="74"/>
      <c r="X75" s="74"/>
      <c r="AK75" s="245">
        <v>56.689</v>
      </c>
      <c s="109"/>
      <c s="109"/>
      <c s="109"/>
      <c s="197">
        <v>15059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445</v>
      </c>
      <c s="74"/>
      <c s="121"/>
      <c s="121"/>
      <c s="121"/>
      <c s="121"/>
      <c s="121"/>
      <c s="121"/>
      <c s="121"/>
      <c s="379" t="s">
        <v>387</v>
      </c>
      <c s="121"/>
      <c s="121"/>
      <c s="121"/>
      <c r="P76" s="74"/>
      <c r="R76" s="74"/>
      <c s="2"/>
      <c s="74"/>
      <c r="V76" s="74"/>
      <c r="X76" s="74"/>
      <c r="AK76" s="245">
        <v>57.729</v>
      </c>
      <c s="109"/>
      <c s="109"/>
      <c s="109"/>
      <c s="197">
        <v>5876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142</v>
      </c>
      <c s="74"/>
      <c s="121"/>
      <c s="121"/>
      <c s="121"/>
      <c s="121"/>
      <c s="121"/>
      <c s="121"/>
      <c s="121"/>
      <c s="379" t="s">
        <v>289</v>
      </c>
      <c s="121"/>
      <c s="121"/>
      <c s="121"/>
      <c r="P77" s="74"/>
      <c r="R77" s="74"/>
      <c s="2"/>
      <c s="74"/>
      <c r="V77" s="74"/>
      <c r="X77" s="74"/>
      <c r="AK77" s="245">
        <v>58.289</v>
      </c>
      <c s="109"/>
      <c s="109"/>
      <c s="109"/>
      <c s="197">
        <v>8290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257</v>
      </c>
      <c s="74"/>
      <c s="121"/>
      <c s="121"/>
      <c s="121"/>
      <c s="121"/>
      <c s="121"/>
      <c s="121"/>
      <c s="121"/>
      <c s="379" t="s">
        <v>489</v>
      </c>
      <c s="121"/>
      <c s="121"/>
      <c s="121"/>
      <c r="P78" s="74"/>
      <c r="R78" s="74"/>
      <c s="2"/>
      <c s="74"/>
      <c r="V78" s="74"/>
      <c r="X78" s="74"/>
      <c r="AK78" s="245">
        <v>59.408</v>
      </c>
      <c s="109"/>
      <c s="109"/>
      <c s="109"/>
      <c s="197">
        <v>3886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68</v>
      </c>
      <c s="74"/>
      <c s="121"/>
      <c s="121"/>
      <c s="121"/>
      <c s="121"/>
      <c s="121"/>
      <c s="121"/>
      <c s="121"/>
      <c s="379" t="s">
        <v>40</v>
      </c>
      <c s="121"/>
      <c s="121"/>
      <c s="121"/>
      <c r="P79" s="74"/>
      <c r="R79" s="74"/>
      <c s="2"/>
      <c s="74"/>
      <c r="V79" s="74"/>
      <c r="X79" s="74"/>
      <c r="AK79" s="245">
        <v>59.595</v>
      </c>
      <c s="109"/>
      <c s="109"/>
      <c s="109"/>
      <c s="197">
        <v>6419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291</v>
      </c>
      <c s="74"/>
      <c s="121"/>
      <c s="121"/>
      <c s="121"/>
      <c s="121"/>
      <c s="121"/>
      <c s="121"/>
      <c s="121"/>
      <c s="379" t="s">
        <v>213</v>
      </c>
      <c s="121"/>
      <c s="121"/>
      <c s="121"/>
      <c r="P80" s="74"/>
      <c r="R80" s="74"/>
      <c s="2"/>
      <c s="74"/>
      <c r="V80" s="74"/>
      <c r="X80" s="74"/>
      <c r="AK80" s="245">
        <v>59.968</v>
      </c>
      <c s="109"/>
      <c s="109"/>
      <c s="109"/>
      <c s="197">
        <v>3365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49</v>
      </c>
      <c s="74"/>
      <c s="121"/>
      <c s="121"/>
      <c s="121"/>
      <c s="121"/>
      <c s="121"/>
      <c s="121"/>
      <c s="121"/>
      <c s="379" t="s">
        <v>324</v>
      </c>
      <c s="121"/>
      <c s="121"/>
      <c s="121"/>
      <c r="P81" s="74"/>
      <c r="R81" s="74"/>
      <c s="2"/>
      <c s="74"/>
      <c r="V81" s="74"/>
      <c r="X81" s="74"/>
      <c r="AK81" s="245">
        <v>60.687</v>
      </c>
      <c s="109"/>
      <c s="109"/>
      <c s="109"/>
      <c s="197">
        <v>8584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391</v>
      </c>
      <c s="74"/>
      <c s="121"/>
      <c s="121"/>
      <c s="121"/>
      <c s="121"/>
      <c s="121"/>
      <c s="121"/>
      <c s="121"/>
      <c s="379" t="s">
        <v>384</v>
      </c>
      <c s="121"/>
      <c s="121"/>
      <c s="121"/>
      <c r="P82" s="74"/>
      <c r="R82" s="74"/>
      <c s="2"/>
      <c s="74"/>
      <c r="V82" s="74"/>
      <c r="X82" s="74"/>
      <c r="AK82" s="245">
        <v>60.874</v>
      </c>
      <c s="109"/>
      <c s="109"/>
      <c s="109"/>
      <c s="197">
        <v>5563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484</v>
      </c>
      <c s="74"/>
      <c s="121"/>
      <c s="121"/>
      <c s="121"/>
      <c s="121"/>
      <c s="121"/>
      <c s="121"/>
      <c s="121"/>
      <c s="379" t="s">
        <v>444</v>
      </c>
      <c s="121"/>
      <c s="121"/>
      <c s="121"/>
      <c r="P83" s="74"/>
      <c r="R83" s="74"/>
      <c s="2"/>
      <c s="74"/>
      <c r="V83" s="74"/>
      <c r="X83" s="74"/>
      <c r="AK83" s="245">
        <v>61.06</v>
      </c>
      <c s="109"/>
      <c s="109"/>
      <c s="109"/>
      <c s="197">
        <v>8584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214</v>
      </c>
      <c s="74"/>
      <c s="121"/>
      <c s="121"/>
      <c s="121"/>
      <c s="121"/>
      <c s="121"/>
      <c s="121"/>
      <c s="121"/>
      <c s="379" t="s">
        <v>161</v>
      </c>
      <c s="121"/>
      <c s="121"/>
      <c s="121"/>
      <c r="P84" s="74"/>
      <c r="R84" s="74"/>
      <c s="2"/>
      <c s="74"/>
      <c r="V84" s="74"/>
      <c r="X84" s="74"/>
      <c r="AK84" s="245">
        <v>61.114</v>
      </c>
      <c s="109"/>
      <c s="109"/>
      <c s="109"/>
      <c s="197">
        <v>6632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21</v>
      </c>
      <c s="74"/>
      <c s="121"/>
      <c s="121"/>
      <c s="121"/>
      <c s="121"/>
      <c s="121"/>
      <c s="121"/>
      <c s="121"/>
      <c s="379" t="s">
        <v>225</v>
      </c>
      <c s="121"/>
      <c s="121"/>
      <c s="121"/>
      <c r="P85" s="74"/>
      <c r="R85" s="74"/>
      <c s="2"/>
      <c s="74"/>
      <c r="V85" s="74"/>
      <c r="X85" s="74"/>
      <c r="AK85" s="245">
        <v>61.38</v>
      </c>
      <c s="109"/>
      <c s="109"/>
      <c s="109"/>
      <c s="197">
        <v>9094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238</v>
      </c>
      <c s="74"/>
      <c s="121"/>
      <c s="121"/>
      <c s="121"/>
      <c s="121"/>
      <c s="121"/>
      <c s="121"/>
      <c s="121"/>
      <c s="379" t="s">
        <v>332</v>
      </c>
      <c s="121"/>
      <c s="121"/>
      <c s="121"/>
      <c r="P86" s="74"/>
      <c r="R86" s="74"/>
      <c s="2"/>
      <c s="74"/>
      <c r="V86" s="74"/>
      <c r="X86" s="74"/>
      <c r="AK86" s="245">
        <v>61.673</v>
      </c>
      <c s="109"/>
      <c s="109"/>
      <c s="109"/>
      <c s="197">
        <v>6987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508</v>
      </c>
      <c s="74"/>
      <c s="121"/>
      <c s="121"/>
      <c s="121"/>
      <c s="121"/>
      <c s="121"/>
      <c s="121"/>
      <c s="121"/>
      <c s="379" t="s">
        <v>502</v>
      </c>
      <c s="121"/>
      <c s="121"/>
      <c s="121"/>
      <c r="P87" s="74"/>
      <c r="R87" s="74"/>
      <c s="2"/>
      <c s="74"/>
      <c r="V87" s="74"/>
      <c r="X87" s="74"/>
      <c r="AK87" s="245">
        <v>62.34</v>
      </c>
      <c s="109"/>
      <c s="109"/>
      <c s="109"/>
      <c s="197">
        <v>9607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121"/>
      <c s="121"/>
      <c s="121"/>
      <c s="121"/>
      <c r="P88" s="74"/>
      <c r="R88" s="74"/>
      <c s="2"/>
      <c s="74"/>
      <c r="V88" s="74"/>
      <c r="X88" s="74"/>
      <c r="AL88" s="10"/>
      <c r="AO88" s="217"/>
      <c s="217"/>
      <c s="197"/>
      <c s="217"/>
      <c s="217"/>
      <c s="217"/>
      <c r="AV88" s="325"/>
      <c r="BA88" s="325"/>
      <c r="BE88" s="117"/>
    </row>
    <row ht="12.75" customHeight="1" s="27" customFormat="1">
      <c s="249" t="s">
        <v>236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391"/>
      <c s="391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406</v>
      </c>
      <c s="74"/>
      <c s="121"/>
      <c s="121"/>
      <c s="121"/>
      <c s="121"/>
      <c s="121"/>
      <c s="121"/>
      <c s="121"/>
      <c s="379" t="s">
        <v>19</v>
      </c>
      <c s="121"/>
      <c s="121"/>
      <c s="121"/>
      <c r="P90" s="74"/>
      <c r="R90" s="74"/>
      <c s="2"/>
      <c s="74"/>
      <c r="V90" s="74"/>
      <c r="X90" s="74"/>
      <c r="AK90" s="245">
        <v>57.702</v>
      </c>
      <c s="109"/>
      <c s="109"/>
      <c s="109"/>
      <c s="197">
        <v>266597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192</v>
      </c>
      <c s="74"/>
      <c s="121"/>
      <c s="121"/>
      <c s="121"/>
      <c s="121"/>
      <c s="121"/>
      <c s="121"/>
      <c s="121"/>
      <c s="379" t="s">
        <v>365</v>
      </c>
      <c s="121"/>
      <c s="121"/>
      <c s="121"/>
      <c r="P91" s="74"/>
      <c r="R91" s="74"/>
      <c s="2"/>
      <c s="74"/>
      <c r="V91" s="74"/>
      <c r="X91" s="74"/>
      <c r="AK91" s="245">
        <v>59.035</v>
      </c>
      <c s="109"/>
      <c s="109"/>
      <c s="109"/>
      <c s="197">
        <v>177468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130</v>
      </c>
      <c s="74"/>
      <c s="121"/>
      <c s="121"/>
      <c s="121"/>
      <c s="121"/>
      <c s="121"/>
      <c s="121"/>
      <c s="121"/>
      <c s="379" t="s">
        <v>334</v>
      </c>
      <c s="121"/>
      <c s="121"/>
      <c s="121"/>
      <c r="P92" s="74"/>
      <c r="R92" s="74"/>
      <c s="2"/>
      <c s="74"/>
      <c r="V92" s="74"/>
      <c r="X92" s="74"/>
      <c r="AK92" s="245">
        <v>60.021</v>
      </c>
      <c s="109"/>
      <c s="109"/>
      <c s="109"/>
      <c s="197">
        <v>74238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446</v>
      </c>
      <c s="74"/>
      <c s="121"/>
      <c s="121"/>
      <c s="121"/>
      <c s="121"/>
      <c s="121"/>
      <c s="121"/>
      <c s="121"/>
      <c s="379" t="s">
        <v>226</v>
      </c>
      <c s="121"/>
      <c s="121"/>
      <c s="121"/>
      <c r="P93" s="74"/>
      <c r="R93" s="74"/>
      <c s="2"/>
      <c s="74"/>
      <c r="V93" s="74"/>
      <c r="X93" s="74"/>
      <c r="AK93" s="245">
        <v>60.714</v>
      </c>
      <c s="109"/>
      <c s="109"/>
      <c s="109"/>
      <c s="197">
        <v>107507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419</v>
      </c>
      <c s="74"/>
      <c s="121"/>
      <c s="121"/>
      <c s="121"/>
      <c s="121"/>
      <c s="121"/>
      <c s="121"/>
      <c s="121"/>
      <c s="379" t="s">
        <v>260</v>
      </c>
      <c s="121"/>
      <c s="121"/>
      <c s="121"/>
      <c r="P94" s="74"/>
      <c r="R94" s="74"/>
      <c s="2"/>
      <c s="74"/>
      <c r="V94" s="74"/>
      <c r="X94" s="74"/>
      <c r="AK94" s="245">
        <v>63.406</v>
      </c>
      <c s="109"/>
      <c s="109"/>
      <c s="109"/>
      <c s="197">
        <v>175900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222</v>
      </c>
      <c s="74"/>
      <c s="121"/>
      <c s="121"/>
      <c s="121"/>
      <c s="121"/>
      <c s="121"/>
      <c s="121"/>
      <c s="121"/>
      <c s="379" t="s">
        <v>27</v>
      </c>
      <c s="121"/>
      <c s="121"/>
      <c s="121"/>
      <c r="P95" s="74"/>
      <c r="R95" s="74"/>
      <c s="2"/>
      <c s="74"/>
      <c r="V95" s="74"/>
      <c r="X95" s="74"/>
      <c r="AK95" s="245">
        <v>63.726</v>
      </c>
      <c s="109"/>
      <c s="109"/>
      <c s="109"/>
      <c s="197">
        <v>113890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504</v>
      </c>
      <c s="74"/>
      <c s="121"/>
      <c s="121"/>
      <c s="121"/>
      <c s="121"/>
      <c s="121"/>
      <c s="121"/>
      <c s="121"/>
      <c s="379" t="s">
        <v>201</v>
      </c>
      <c s="121"/>
      <c s="121"/>
      <c s="121"/>
      <c r="P96" s="74"/>
      <c r="R96" s="74"/>
      <c s="2"/>
      <c s="74"/>
      <c r="V96" s="74"/>
      <c r="X96" s="74"/>
      <c r="AK96" s="245">
        <v>63.992</v>
      </c>
      <c s="109"/>
      <c s="109"/>
      <c s="109"/>
      <c s="197">
        <v>107808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202</v>
      </c>
      <c s="74"/>
      <c s="121"/>
      <c s="121"/>
      <c s="121"/>
      <c s="121"/>
      <c s="121"/>
      <c s="121"/>
      <c s="121"/>
      <c s="379" t="s">
        <v>80</v>
      </c>
      <c s="121"/>
      <c s="121"/>
      <c s="121"/>
      <c r="P97" s="74"/>
      <c r="R97" s="74"/>
      <c s="2"/>
      <c s="74"/>
      <c r="V97" s="74"/>
      <c r="X97" s="74"/>
      <c r="AK97" s="245">
        <v>64.818</v>
      </c>
      <c s="109"/>
      <c s="109"/>
      <c s="109"/>
      <c s="197">
        <v>210815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AO98" s="217"/>
      <c s="217"/>
      <c s="217"/>
      <c s="217"/>
      <c s="217"/>
      <c s="217"/>
      <c r="BE98" s="117"/>
    </row>
    <row ht="12.75" customHeight="1" s="27" customFormat="1">
      <c s="249" t="s">
        <v>11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120</v>
      </c>
      <c s="74"/>
      <c s="121"/>
      <c s="121"/>
      <c s="121"/>
      <c s="121"/>
      <c s="121"/>
      <c s="121"/>
      <c s="121"/>
      <c s="379" t="s">
        <v>241</v>
      </c>
      <c s="121"/>
      <c s="121"/>
      <c s="121"/>
      <c r="P100" s="74"/>
      <c r="R100" s="74"/>
      <c s="2"/>
      <c s="74"/>
      <c r="V100" s="74"/>
      <c r="X100" s="74"/>
      <c r="AK100" s="245">
        <v>60.874</v>
      </c>
      <c s="109"/>
      <c s="109"/>
      <c s="109"/>
      <c s="197">
        <v>119608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349</v>
      </c>
      <c s="74"/>
      <c s="121"/>
      <c s="121"/>
      <c s="121"/>
      <c s="121"/>
      <c s="121"/>
      <c s="121"/>
      <c s="121"/>
      <c s="379" t="s">
        <v>241</v>
      </c>
      <c s="121"/>
      <c s="121"/>
      <c s="121"/>
      <c r="P101" s="74"/>
      <c r="R101" s="74"/>
      <c s="2"/>
      <c s="74"/>
      <c r="V101" s="74"/>
      <c r="X101" s="74"/>
      <c r="AK101" s="245">
        <v>61.06</v>
      </c>
      <c s="109"/>
      <c s="109"/>
      <c s="109"/>
      <c s="197">
        <v>147390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470</v>
      </c>
      <c s="74"/>
      <c s="121"/>
      <c s="121"/>
      <c s="121"/>
      <c s="121"/>
      <c s="121"/>
      <c s="121"/>
      <c s="121"/>
      <c s="379" t="s">
        <v>318</v>
      </c>
      <c s="121"/>
      <c s="121"/>
      <c s="121"/>
      <c r="P102" s="74"/>
      <c r="R102" s="74"/>
      <c s="2"/>
      <c s="74"/>
      <c r="V102" s="74"/>
      <c r="X102" s="74"/>
      <c r="AK102" s="245">
        <v>62.34</v>
      </c>
      <c s="109"/>
      <c s="109"/>
      <c s="109"/>
      <c s="197">
        <v>96795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167</v>
      </c>
      <c s="74"/>
      <c s="121"/>
      <c s="121"/>
      <c s="121"/>
      <c s="121"/>
      <c s="121"/>
      <c s="121"/>
      <c s="121"/>
      <c s="379" t="s">
        <v>318</v>
      </c>
      <c s="121"/>
      <c s="121"/>
      <c s="121"/>
      <c r="P103" s="74"/>
      <c r="R103" s="74"/>
      <c s="2"/>
      <c s="74"/>
      <c r="V103" s="74"/>
      <c r="X103" s="74"/>
      <c r="AK103" s="245">
        <v>62.473</v>
      </c>
      <c s="109"/>
      <c s="109"/>
      <c s="109"/>
      <c s="197">
        <v>102673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182</v>
      </c>
      <c s="74"/>
      <c s="121"/>
      <c s="121"/>
      <c s="121"/>
      <c s="121"/>
      <c s="121"/>
      <c s="121"/>
      <c s="121"/>
      <c s="379" t="s">
        <v>438</v>
      </c>
      <c s="121"/>
      <c s="121"/>
      <c s="121"/>
      <c r="P104" s="74"/>
      <c r="R104" s="74"/>
      <c s="2"/>
      <c s="74"/>
      <c r="V104" s="74"/>
      <c r="X104" s="74"/>
      <c r="AK104" s="245">
        <v>63.246</v>
      </c>
      <c s="109"/>
      <c s="109"/>
      <c s="109"/>
      <c s="197">
        <v>87002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353</v>
      </c>
      <c s="74"/>
      <c s="121"/>
      <c s="121"/>
      <c s="121"/>
      <c s="121"/>
      <c s="121"/>
      <c s="121"/>
      <c s="121"/>
      <c s="379" t="s">
        <v>331</v>
      </c>
      <c s="121"/>
      <c s="121"/>
      <c s="121"/>
      <c r="P105" s="74"/>
      <c r="R105" s="74"/>
      <c s="2"/>
      <c s="74"/>
      <c r="V105" s="74"/>
      <c r="X105" s="74"/>
      <c r="AK105" s="245">
        <v>64.152</v>
      </c>
      <c s="109"/>
      <c s="109"/>
      <c s="109"/>
      <c s="197">
        <v>62331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54</v>
      </c>
      <c s="74"/>
      <c s="121"/>
      <c s="121"/>
      <c s="121"/>
      <c s="121"/>
      <c s="121"/>
      <c s="121"/>
      <c s="121"/>
      <c s="379" t="s">
        <v>331</v>
      </c>
      <c s="121"/>
      <c s="121"/>
      <c s="121"/>
      <c r="P106" s="74"/>
      <c r="R106" s="74"/>
      <c s="2"/>
      <c s="74"/>
      <c r="V106" s="74"/>
      <c r="X106" s="74"/>
      <c r="AK106" s="245">
        <v>64.259</v>
      </c>
      <c s="109"/>
      <c s="109"/>
      <c s="109"/>
      <c s="197">
        <v>52436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477</v>
      </c>
      <c s="74"/>
      <c s="121"/>
      <c s="121"/>
      <c s="121"/>
      <c s="121"/>
      <c s="121"/>
      <c s="121"/>
      <c s="121"/>
      <c s="379" t="s">
        <v>15</v>
      </c>
      <c s="121"/>
      <c s="121"/>
      <c s="121"/>
      <c r="P107" s="74"/>
      <c r="R107" s="74"/>
      <c s="2"/>
      <c s="74"/>
      <c r="V107" s="74"/>
      <c r="X107" s="74"/>
      <c r="AK107" s="245">
        <v>65.032</v>
      </c>
      <c s="109"/>
      <c s="109"/>
      <c s="109"/>
      <c s="197">
        <v>70600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118</v>
      </c>
      <c s="74"/>
      <c s="121"/>
      <c s="121"/>
      <c s="121"/>
      <c s="121"/>
      <c s="121"/>
      <c s="121"/>
      <c s="121"/>
      <c s="379" t="s">
        <v>103</v>
      </c>
      <c s="121"/>
      <c s="121"/>
      <c s="121"/>
      <c r="P108" s="74"/>
      <c r="R108" s="74"/>
      <c s="2"/>
      <c s="74"/>
      <c r="V108" s="74"/>
      <c r="X108" s="74"/>
      <c r="AK108" s="245">
        <v>66.764</v>
      </c>
      <c s="109"/>
      <c s="109"/>
      <c s="109"/>
      <c s="197">
        <v>59160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348</v>
      </c>
      <c s="74"/>
      <c s="121"/>
      <c s="121"/>
      <c s="121"/>
      <c s="121"/>
      <c s="121"/>
      <c s="121"/>
      <c s="121"/>
      <c s="379" t="s">
        <v>103</v>
      </c>
      <c s="121"/>
      <c s="121"/>
      <c s="121"/>
      <c r="P109" s="74"/>
      <c r="R109" s="74"/>
      <c s="2"/>
      <c s="74"/>
      <c r="V109" s="74"/>
      <c r="X109" s="74"/>
      <c r="AK109" s="245">
        <v>66.871</v>
      </c>
      <c s="109"/>
      <c s="109"/>
      <c s="109"/>
      <c s="197">
        <v>62866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208</v>
      </c>
      <c s="74"/>
      <c s="121"/>
      <c s="121"/>
      <c s="121"/>
      <c s="121"/>
      <c s="121"/>
      <c s="121"/>
      <c s="121"/>
      <c s="379" t="s">
        <v>500</v>
      </c>
      <c s="121"/>
      <c s="121"/>
      <c s="121"/>
      <c r="P110" s="74"/>
      <c r="R110" s="74"/>
      <c s="2"/>
      <c s="74"/>
      <c r="V110" s="74"/>
      <c r="X110" s="74"/>
      <c r="AK110" s="245">
        <v>67.244</v>
      </c>
      <c s="109"/>
      <c s="109"/>
      <c s="109"/>
      <c s="197">
        <v>200644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227</v>
      </c>
      <c s="74"/>
      <c s="121"/>
      <c s="121"/>
      <c s="121"/>
      <c s="121"/>
      <c s="121"/>
      <c s="121"/>
      <c s="121"/>
      <c s="379" t="s">
        <v>135</v>
      </c>
      <c s="121"/>
      <c s="121"/>
      <c s="121"/>
      <c r="P111" s="74"/>
      <c r="R111" s="74"/>
      <c s="2"/>
      <c s="74"/>
      <c r="V111" s="74"/>
      <c r="X111" s="74"/>
      <c r="AK111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492</v>
      </c>
      <c s="74"/>
      <c s="121"/>
      <c s="121"/>
      <c s="121"/>
      <c s="121"/>
      <c s="121"/>
      <c s="121"/>
      <c s="121"/>
      <c s="379" t="s">
        <v>243</v>
      </c>
      <c s="121"/>
      <c s="121"/>
      <c s="121"/>
      <c r="P112" s="74"/>
      <c r="R112" s="74"/>
      <c s="2"/>
      <c s="74"/>
      <c r="V112" s="74"/>
      <c r="X112" s="74"/>
      <c r="AK112" s="245">
        <v>67.51</v>
      </c>
      <c s="109"/>
      <c s="109"/>
      <c s="109"/>
      <c s="197">
        <v>112055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478</v>
      </c>
      <c s="74"/>
      <c s="121"/>
      <c s="121"/>
      <c s="121"/>
      <c s="121"/>
      <c s="121"/>
      <c s="121"/>
      <c s="121"/>
      <c s="379" t="s">
        <v>193</v>
      </c>
      <c s="121"/>
      <c s="121"/>
      <c s="121"/>
      <c r="P113" s="74"/>
      <c r="R113" s="74"/>
      <c s="2"/>
      <c s="74"/>
      <c r="V113" s="74"/>
      <c r="X113" s="74"/>
      <c r="AK113" s="245">
        <v>67.937</v>
      </c>
      <c s="109"/>
      <c s="109"/>
      <c s="109"/>
      <c s="197">
        <v>14023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189</v>
      </c>
      <c s="74"/>
      <c s="121"/>
      <c s="121"/>
      <c s="121"/>
      <c s="121"/>
      <c s="121"/>
      <c s="121"/>
      <c s="121"/>
      <c s="379" t="s">
        <v>2</v>
      </c>
      <c s="121"/>
      <c s="121"/>
      <c s="121"/>
      <c r="P114" s="74"/>
      <c r="R114" s="74"/>
      <c s="2"/>
      <c s="74"/>
      <c r="V114" s="74"/>
      <c r="X114" s="74"/>
      <c r="AK114" s="245">
        <v>68.523</v>
      </c>
      <c s="109"/>
      <c s="109"/>
      <c s="109"/>
      <c s="197">
        <v>244412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115" s="74"/>
      <c r="R115" s="74"/>
      <c s="2"/>
      <c s="74"/>
      <c r="V115" s="74"/>
      <c r="X115" s="74"/>
      <c r="AL115" s="10"/>
      <c r="AQ115" s="2"/>
      <c r="AV115" s="325"/>
      <c r="BA115" s="325"/>
      <c r="BE115" s="117"/>
    </row>
    <row ht="12.75" customHeight="1" s="22" customFormat="1">
      <c s="73"/>
      <c s="71"/>
      <c s="118"/>
      <c s="118"/>
      <c s="118"/>
      <c s="118"/>
      <c s="118"/>
      <c s="118"/>
      <c s="118"/>
      <c s="118"/>
      <c s="118"/>
      <c s="118"/>
      <c s="118"/>
      <c s="26"/>
      <c s="26"/>
      <c s="71"/>
      <c s="26"/>
      <c s="71"/>
      <c s="347"/>
      <c s="71"/>
      <c s="26"/>
      <c s="71"/>
      <c s="26"/>
      <c s="71"/>
      <c s="26"/>
      <c s="26"/>
      <c s="26"/>
      <c s="26"/>
      <c s="26"/>
      <c s="26"/>
      <c s="26"/>
      <c s="26"/>
      <c s="26"/>
      <c s="26"/>
      <c s="26"/>
      <c s="26"/>
      <c s="26"/>
      <c s="9"/>
      <c s="26"/>
      <c s="26"/>
      <c s="26"/>
      <c s="26"/>
      <c s="347"/>
      <c s="26"/>
      <c s="26"/>
      <c s="26"/>
      <c s="26"/>
      <c s="324"/>
      <c s="26"/>
      <c s="26"/>
      <c s="26"/>
      <c s="26"/>
      <c s="324"/>
      <c s="26"/>
      <c s="26"/>
      <c s="26"/>
      <c s="101"/>
      <c s="259"/>
      <c s="259"/>
      <c s="259"/>
    </row>
    <row ht="12.75" customHeight="1" s="22" customFormat="1">
      <c s="322" t="s">
        <v>95</v>
      </c>
      <c s="369"/>
      <c s="169"/>
      <c s="169"/>
      <c s="169"/>
      <c s="169"/>
      <c s="369"/>
      <c s="75"/>
      <c s="75"/>
      <c s="332" t="s">
        <v>480</v>
      </c>
      <c s="70"/>
      <c s="70"/>
      <c s="70"/>
      <c s="363"/>
      <c s="70"/>
      <c s="70"/>
      <c s="70"/>
      <c s="70"/>
      <c s="70"/>
      <c s="70"/>
      <c s="70"/>
      <c s="70"/>
      <c s="70"/>
      <c s="70"/>
      <c s="70"/>
      <c s="70"/>
      <c s="70"/>
      <c s="70"/>
      <c s="332"/>
      <c s="332"/>
      <c s="332"/>
      <c s="332"/>
      <c s="332"/>
      <c s="332"/>
      <c s="367"/>
      <c s="367" t="s">
        <v>35</v>
      </c>
      <c s="369"/>
      <c s="369"/>
      <c s="332"/>
      <c s="75"/>
      <c s="209"/>
      <c s="209"/>
      <c s="332" t="s">
        <v>306</v>
      </c>
      <c s="70"/>
      <c s="333"/>
      <c s="70"/>
      <c s="70"/>
      <c s="342"/>
      <c s="241"/>
      <c s="342"/>
      <c s="29"/>
      <c s="29"/>
      <c s="211"/>
      <c s="333"/>
      <c s="190"/>
      <c s="190"/>
      <c s="186"/>
      <c s="259"/>
      <c s="259"/>
      <c s="259"/>
    </row>
    <row ht="12.75" customHeight="1" s="22" customFormat="1">
      <c s="135" t="s">
        <v>273</v>
      </c>
      <c s="234"/>
      <c s="38"/>
      <c s="110"/>
      <c s="110"/>
      <c s="110"/>
      <c s="110"/>
      <c s="278"/>
      <c s="278"/>
      <c s="152" t="s">
        <v>471</v>
      </c>
      <c s="271"/>
      <c s="271"/>
      <c s="271"/>
      <c s="183"/>
      <c s="271"/>
      <c s="271"/>
      <c s="271"/>
      <c s="271"/>
      <c s="271"/>
      <c s="271"/>
      <c s="271"/>
      <c s="271"/>
      <c s="271"/>
      <c s="271"/>
      <c s="271"/>
      <c s="271"/>
      <c s="271"/>
      <c s="271"/>
      <c s="152"/>
      <c s="329"/>
      <c s="152"/>
      <c s="152"/>
      <c s="152"/>
      <c s="152"/>
      <c s="232"/>
      <c s="372" t="s">
        <v>126</v>
      </c>
      <c s="234"/>
      <c s="234"/>
      <c s="152"/>
      <c s="278"/>
      <c s="52"/>
      <c s="52"/>
      <c s="152" t="s">
        <v>429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271</v>
      </c>
      <c s="278"/>
      <c s="278"/>
      <c s="278"/>
      <c s="278"/>
      <c s="278"/>
      <c s="278"/>
      <c s="278"/>
      <c s="278"/>
      <c s="152" t="s">
        <v>280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329"/>
      <c s="152"/>
      <c s="37"/>
      <c s="152"/>
      <c s="271"/>
      <c s="271"/>
      <c s="155" t="s">
        <v>357</v>
      </c>
      <c s="52"/>
      <c s="52"/>
      <c s="234"/>
      <c s="175"/>
      <c s="175"/>
      <c s="175"/>
      <c s="152" t="s">
        <v>294</v>
      </c>
      <c s="14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370</v>
      </c>
      <c s="278"/>
      <c s="278"/>
      <c s="278"/>
      <c s="278"/>
      <c s="278"/>
      <c s="278"/>
      <c s="278"/>
      <c s="278"/>
      <c s="152" t="s">
        <v>200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17"/>
      <c s="271"/>
      <c s="37"/>
      <c s="271"/>
      <c s="271"/>
      <c s="271"/>
      <c s="274" t="s">
        <v>160</v>
      </c>
      <c s="52"/>
      <c s="52"/>
      <c s="205"/>
      <c s="278"/>
      <c s="52"/>
      <c s="52"/>
      <c s="205" t="s">
        <v>89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>
      <c s="273" t="s">
        <v>345</v>
      </c>
      <c s="272"/>
      <c s="272"/>
      <c s="272"/>
      <c s="314"/>
      <c s="272"/>
      <c s="272"/>
      <c s="272"/>
      <c s="272"/>
      <c s="272"/>
      <c s="272"/>
      <c s="272"/>
      <c s="272"/>
      <c s="314"/>
      <c s="36" t="s">
        <v>294</v>
      </c>
      <c s="182"/>
      <c s="182"/>
      <c s="182"/>
      <c s="182"/>
      <c s="182"/>
      <c s="140"/>
      <c s="140"/>
      <c s="140"/>
      <c s="140"/>
      <c s="140"/>
      <c s="268"/>
      <c s="268"/>
      <c s="268"/>
      <c s="268"/>
      <c s="14"/>
      <c s="268"/>
      <c s="36"/>
      <c s="268"/>
      <c s="268"/>
      <c s="268"/>
      <c s="268"/>
      <c s="166"/>
      <c s="166"/>
      <c s="166"/>
      <c s="268"/>
      <c s="166"/>
      <c s="166"/>
      <c s="166"/>
      <c s="268"/>
      <c s="151"/>
      <c s="268"/>
      <c s="268"/>
      <c s="166"/>
      <c s="82"/>
      <c s="166"/>
      <c s="288"/>
      <c s="288"/>
      <c s="51"/>
      <c s="151"/>
      <c s="32"/>
      <c s="32"/>
      <c s="229"/>
      <c s="259"/>
      <c s="259"/>
      <c s="259"/>
    </row>
    <row ht="12.75" customHeight="1" s="106" customFormat="1">
      <c s="240"/>
      <c s="121"/>
      <c s="121"/>
      <c s="121"/>
      <c s="104"/>
      <c s="121"/>
      <c s="121"/>
      <c s="121"/>
      <c s="121"/>
      <c s="121"/>
      <c s="121"/>
      <c s="121"/>
      <c s="121"/>
      <c s="104"/>
      <c s="121"/>
      <c s="240"/>
      <c s="121"/>
      <c s="121"/>
      <c s="121"/>
      <c s="121"/>
      <c s="121"/>
      <c s="240"/>
      <c s="121"/>
      <c s="121"/>
      <c s="240"/>
      <c s="121"/>
      <c s="121"/>
      <c s="121"/>
      <c s="121"/>
      <c s="201"/>
      <c s="121"/>
      <c s="297"/>
      <c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</row>
    <row ht="12.75" customHeight="1" s="106" customFormat="1">
      <c s="317" t="s">
        <v>124</v>
      </c>
      <c s="296"/>
      <c s="296"/>
      <c s="296"/>
      <c s="35"/>
      <c s="296"/>
      <c s="296"/>
      <c s="296"/>
      <c s="296"/>
      <c s="296" t="s">
        <v>144</v>
      </c>
      <c s="296"/>
      <c s="296"/>
      <c s="296"/>
      <c s="296"/>
      <c s="296"/>
      <c s="35"/>
      <c s="296"/>
      <c s="296"/>
      <c s="296"/>
      <c s="296"/>
      <c s="296"/>
      <c s="35"/>
      <c s="296"/>
      <c s="296"/>
      <c s="35"/>
      <c s="296"/>
      <c s="296"/>
      <c s="296"/>
      <c s="296"/>
      <c s="296"/>
      <c s="296"/>
      <c s="296"/>
      <c s="296"/>
      <c s="35"/>
      <c s="35"/>
      <c s="253" t="s">
        <v>481</v>
      </c>
      <c s="364"/>
      <c s="364"/>
      <c s="364"/>
      <c s="364"/>
      <c s="364"/>
      <c s="67"/>
      <c s="31" t="s">
        <v>299</v>
      </c>
      <c s="216"/>
      <c s="216"/>
      <c s="216"/>
      <c s="381"/>
      <c s="31"/>
      <c s="31" t="s">
        <v>299</v>
      </c>
      <c s="216"/>
      <c s="216"/>
      <c s="31"/>
      <c s="31" t="s">
        <v>92</v>
      </c>
      <c s="336"/>
      <c s="336"/>
      <c s="336"/>
      <c s="177"/>
    </row>
    <row ht="12.75" customHeight="1" s="27" customFormat="1">
      <c s="81"/>
      <c s="198"/>
      <c s="198"/>
      <c s="198"/>
      <c s="327"/>
      <c s="198"/>
      <c s="198"/>
      <c s="198"/>
      <c s="198"/>
      <c s="198"/>
      <c s="198"/>
      <c s="198"/>
      <c s="198"/>
      <c s="198"/>
      <c s="198"/>
      <c s="327"/>
      <c s="198"/>
      <c s="198"/>
      <c s="198"/>
      <c s="198"/>
      <c s="198"/>
      <c s="327"/>
      <c s="198"/>
      <c s="198"/>
      <c s="327"/>
      <c s="191"/>
      <c s="198"/>
      <c s="198"/>
      <c s="198"/>
      <c s="198"/>
      <c s="198"/>
      <c s="198"/>
      <c s="198"/>
      <c s="327"/>
      <c s="327"/>
      <c s="327"/>
      <c s="165" t="s">
        <v>90</v>
      </c>
      <c s="165"/>
      <c s="165"/>
      <c s="165"/>
      <c s="7"/>
      <c s="7"/>
      <c s="319" t="s">
        <v>255</v>
      </c>
      <c s="168"/>
      <c s="168"/>
      <c s="168"/>
      <c s="263"/>
      <c s="198"/>
      <c s="319" t="s">
        <v>401</v>
      </c>
      <c s="168"/>
      <c s="168"/>
      <c s="319"/>
      <c s="319" t="s">
        <v>8</v>
      </c>
      <c s="267"/>
      <c s="267"/>
      <c s="267"/>
      <c s="227"/>
    </row>
    <row ht="12.75" customHeight="1" s="27" customFormat="1">
      <c s="249" t="s">
        <v>207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298"/>
      <c s="298"/>
      <c s="391"/>
      <c s="298"/>
      <c s="298"/>
      <c s="298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487</v>
      </c>
      <c s="74"/>
      <c s="121"/>
      <c s="121"/>
      <c s="121"/>
      <c s="121"/>
      <c s="121"/>
      <c s="121"/>
      <c s="121"/>
      <c s="379" t="s">
        <v>32</v>
      </c>
      <c s="121"/>
      <c s="121"/>
      <c s="121"/>
      <c r="P126" s="74"/>
      <c r="R126" s="74"/>
      <c s="2"/>
      <c s="74"/>
      <c r="V126" s="74"/>
      <c r="X126" s="74"/>
      <c r="AK126" s="245">
        <v>63.699</v>
      </c>
      <c s="109"/>
      <c s="109"/>
      <c s="109"/>
      <c s="197">
        <v>323980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275</v>
      </c>
      <c s="74"/>
      <c s="121"/>
      <c s="121"/>
      <c s="121"/>
      <c s="121"/>
      <c s="121"/>
      <c s="121"/>
      <c s="121"/>
      <c s="379" t="s">
        <v>374</v>
      </c>
      <c s="121"/>
      <c s="121"/>
      <c s="121"/>
      <c r="P127" s="74"/>
      <c r="R127" s="74"/>
      <c s="2"/>
      <c s="74"/>
      <c r="V127" s="74"/>
      <c r="X127" s="74"/>
      <c r="AK127" s="245">
        <v>65.271</v>
      </c>
      <c s="109"/>
      <c s="109"/>
      <c s="109"/>
      <c s="197">
        <v>263531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224</v>
      </c>
      <c s="74"/>
      <c s="121"/>
      <c s="121"/>
      <c s="121"/>
      <c s="121"/>
      <c s="121"/>
      <c s="121"/>
      <c s="121"/>
      <c s="379" t="s">
        <v>512</v>
      </c>
      <c s="121"/>
      <c s="121"/>
      <c s="121"/>
      <c r="P128" s="74"/>
      <c r="R128" s="74"/>
      <c s="2"/>
      <c s="74"/>
      <c r="V128" s="74"/>
      <c r="X128" s="74"/>
      <c r="AK128" s="245">
        <v>65.911</v>
      </c>
      <c s="109"/>
      <c s="109"/>
      <c s="109"/>
      <c s="197">
        <v>93276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</v>
      </c>
      <c s="74"/>
      <c s="121"/>
      <c s="121"/>
      <c s="121"/>
      <c s="121"/>
      <c s="121"/>
      <c s="121"/>
      <c s="121"/>
      <c s="379" t="s">
        <v>424</v>
      </c>
      <c s="121"/>
      <c s="121"/>
      <c s="121"/>
      <c r="P129" s="74"/>
      <c r="R129" s="74"/>
      <c s="2"/>
      <c s="74"/>
      <c r="V129" s="74"/>
      <c r="X129" s="74"/>
      <c r="AK129" s="245">
        <v>67.084</v>
      </c>
      <c s="109"/>
      <c s="109"/>
      <c s="109"/>
      <c s="197">
        <v>140327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48</v>
      </c>
      <c s="74"/>
      <c s="121"/>
      <c s="121"/>
      <c s="121"/>
      <c s="121"/>
      <c s="121"/>
      <c s="121"/>
      <c s="121"/>
      <c s="379" t="s">
        <v>286</v>
      </c>
      <c s="121"/>
      <c s="121"/>
      <c s="121"/>
      <c r="P130" s="74"/>
      <c r="R130" s="74"/>
      <c s="2"/>
      <c s="74"/>
      <c r="V130" s="74"/>
      <c r="X130" s="74"/>
      <c r="AK130" s="245">
        <v>67.83</v>
      </c>
      <c s="109"/>
      <c s="109"/>
      <c s="109"/>
      <c s="197">
        <v>113576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382</v>
      </c>
      <c s="74"/>
      <c s="121"/>
      <c s="121"/>
      <c s="121"/>
      <c s="121"/>
      <c s="121"/>
      <c s="121"/>
      <c s="121"/>
      <c s="379" t="s">
        <v>84</v>
      </c>
      <c s="121"/>
      <c s="121"/>
      <c s="121"/>
      <c r="P131" s="74"/>
      <c r="R131" s="74"/>
      <c s="2"/>
      <c s="74"/>
      <c r="V131" s="74"/>
      <c r="X131" s="74"/>
      <c r="AK131" s="245">
        <v>69.536</v>
      </c>
      <c s="109"/>
      <c s="109"/>
      <c s="109"/>
      <c s="197">
        <v>144254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196</v>
      </c>
      <c s="74"/>
      <c s="121"/>
      <c s="121"/>
      <c s="121"/>
      <c s="121"/>
      <c s="121"/>
      <c s="121"/>
      <c s="121"/>
      <c s="379" t="s">
        <v>149</v>
      </c>
      <c s="121"/>
      <c s="121"/>
      <c s="121"/>
      <c r="P132" s="74"/>
      <c r="R132" s="74"/>
      <c s="2"/>
      <c s="74"/>
      <c r="V132" s="74"/>
      <c r="X132" s="74"/>
      <c r="AK132" s="245">
        <v>70.122</v>
      </c>
      <c s="109"/>
      <c s="109"/>
      <c s="109"/>
      <c s="197">
        <v>163547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212</v>
      </c>
      <c s="74"/>
      <c s="121"/>
      <c s="121"/>
      <c s="121"/>
      <c s="121"/>
      <c s="121"/>
      <c s="121"/>
      <c s="121"/>
      <c s="379" t="s">
        <v>155</v>
      </c>
      <c s="121"/>
      <c s="121"/>
      <c s="121"/>
      <c r="P133" s="74"/>
      <c r="R133" s="74"/>
      <c s="2"/>
      <c s="74"/>
      <c r="V133" s="74"/>
      <c r="X133" s="74"/>
      <c r="AK13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412</v>
      </c>
      <c s="74"/>
      <c s="121"/>
      <c s="121"/>
      <c s="121"/>
      <c s="121"/>
      <c s="121"/>
      <c s="121"/>
      <c s="121"/>
      <c s="379" t="s">
        <v>254</v>
      </c>
      <c s="121"/>
      <c s="121"/>
      <c s="121"/>
      <c r="P134" s="74"/>
      <c r="R134" s="74"/>
      <c s="2"/>
      <c s="74"/>
      <c r="V134" s="74"/>
      <c r="X134" s="74"/>
      <c r="AK134" s="245">
        <v>70.309</v>
      </c>
      <c s="109"/>
      <c s="109"/>
      <c s="109"/>
      <c s="197">
        <v>159545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163</v>
      </c>
      <c s="74"/>
      <c s="121"/>
      <c s="121"/>
      <c s="121"/>
      <c s="121"/>
      <c s="121"/>
      <c s="121"/>
      <c s="121"/>
      <c s="379" t="s">
        <v>441</v>
      </c>
      <c s="121"/>
      <c s="121"/>
      <c s="121"/>
      <c r="P135" s="74"/>
      <c r="R135" s="74"/>
      <c s="2"/>
      <c s="74"/>
      <c r="V135" s="74"/>
      <c r="X135" s="74"/>
      <c r="AK135" s="245">
        <v>71.561</v>
      </c>
      <c s="109"/>
      <c s="109"/>
      <c s="109"/>
      <c s="197">
        <v>213110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121"/>
      <c s="121"/>
      <c s="121"/>
      <c s="121"/>
      <c r="P136" s="74"/>
      <c r="R136" s="74"/>
      <c s="2"/>
      <c s="74"/>
      <c r="V136" s="74"/>
      <c r="X136" s="74"/>
      <c r="AL136" s="10"/>
      <c r="AO136" s="217"/>
      <c s="217"/>
      <c s="197"/>
      <c s="217"/>
      <c s="217"/>
      <c s="217"/>
      <c r="AV136" s="325"/>
      <c r="BA136" s="325"/>
      <c r="BE136" s="117"/>
    </row>
    <row ht="12.75" customHeight="1" s="27" customFormat="1">
      <c s="249" t="s">
        <v>186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391"/>
      <c s="298"/>
      <c s="391"/>
      <c s="258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337"/>
      <c s="298"/>
      <c s="298"/>
      <c s="146"/>
      <c s="146"/>
      <c s="127"/>
      <c s="146"/>
      <c s="146"/>
      <c s="146"/>
      <c s="298"/>
      <c s="246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109</v>
      </c>
      <c s="74"/>
      <c s="121"/>
      <c s="121"/>
      <c s="121"/>
      <c s="121"/>
      <c s="121"/>
      <c s="121"/>
      <c s="121"/>
      <c s="379" t="s">
        <v>411</v>
      </c>
      <c s="121"/>
      <c s="121"/>
      <c s="121"/>
      <c r="P138" s="74"/>
      <c r="R138" s="74"/>
      <c s="2"/>
      <c s="74"/>
      <c r="V138" s="74"/>
      <c r="X138" s="74"/>
      <c r="AK138" s="245">
        <v>65.964</v>
      </c>
      <c s="109"/>
      <c s="109"/>
      <c s="109"/>
      <c s="197">
        <v>60439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341</v>
      </c>
      <c s="74"/>
      <c s="121"/>
      <c s="121"/>
      <c s="121"/>
      <c s="121"/>
      <c s="121"/>
      <c s="121"/>
      <c s="121"/>
      <c s="379" t="s">
        <v>411</v>
      </c>
      <c s="121"/>
      <c s="121"/>
      <c s="121"/>
      <c r="P139" s="74"/>
      <c r="R139" s="74"/>
      <c s="2"/>
      <c s="74"/>
      <c r="V139" s="74"/>
      <c r="X139" s="74"/>
      <c r="AK139" s="245">
        <v>66.018</v>
      </c>
      <c s="109"/>
      <c s="109"/>
      <c s="109"/>
      <c s="197">
        <v>27261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81</v>
      </c>
      <c s="74"/>
      <c s="121"/>
      <c s="121"/>
      <c s="121"/>
      <c s="121"/>
      <c s="121"/>
      <c s="121"/>
      <c s="121"/>
      <c s="379" t="s">
        <v>308</v>
      </c>
      <c s="121"/>
      <c s="121"/>
      <c s="121"/>
      <c r="P140" s="74"/>
      <c r="R140" s="74"/>
      <c s="2"/>
      <c s="74"/>
      <c r="V140" s="74"/>
      <c r="X140" s="74"/>
      <c r="AK140" s="245">
        <v>67.59</v>
      </c>
      <c s="109"/>
      <c s="109"/>
      <c s="109"/>
      <c s="197">
        <v>63627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380" t="s">
        <v>417</v>
      </c>
      <c s="74"/>
      <c s="121"/>
      <c s="121"/>
      <c s="121"/>
      <c s="121"/>
      <c s="121"/>
      <c s="121"/>
      <c s="121"/>
      <c s="379" t="s">
        <v>465</v>
      </c>
      <c s="121"/>
      <c s="121"/>
      <c s="121"/>
      <c r="P141" s="74"/>
      <c r="R141" s="74"/>
      <c s="2"/>
      <c s="74"/>
      <c r="V141" s="74"/>
      <c r="X141" s="74"/>
      <c r="AK141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380" t="s">
        <v>104</v>
      </c>
      <c s="74"/>
      <c s="121"/>
      <c s="121"/>
      <c s="121"/>
      <c s="121"/>
      <c s="121"/>
      <c s="121"/>
      <c s="121"/>
      <c s="379" t="s">
        <v>465</v>
      </c>
      <c s="121"/>
      <c s="121"/>
      <c s="121"/>
      <c r="P142" s="74"/>
      <c r="R142" s="74"/>
      <c s="2"/>
      <c s="74"/>
      <c r="V142" s="74"/>
      <c r="X142" s="74"/>
      <c r="AK14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380" t="s">
        <v>43</v>
      </c>
      <c s="74"/>
      <c s="121"/>
      <c s="121"/>
      <c s="121"/>
      <c s="121"/>
      <c s="121"/>
      <c s="121"/>
      <c s="121"/>
      <c s="74" t="s">
        <v>364</v>
      </c>
      <c s="121"/>
      <c s="121"/>
      <c s="121"/>
      <c r="P143" s="74"/>
      <c r="R143" s="74"/>
      <c s="2"/>
      <c s="74"/>
      <c r="V143" s="74"/>
      <c r="X143" s="74"/>
      <c r="AK14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143</v>
      </c>
      <c s="74"/>
      <c s="121"/>
      <c s="121"/>
      <c s="121"/>
      <c s="121"/>
      <c s="121"/>
      <c s="121"/>
      <c s="121"/>
      <c s="379" t="s">
        <v>432</v>
      </c>
      <c s="121"/>
      <c s="121"/>
      <c s="121"/>
      <c r="P144" s="74"/>
      <c r="R144" s="74"/>
      <c s="2"/>
      <c s="74"/>
      <c r="V144" s="74"/>
      <c r="X144" s="74"/>
      <c r="AK144" s="245">
        <v>69.962</v>
      </c>
      <c s="109"/>
      <c s="109"/>
      <c s="109"/>
      <c s="197">
        <v>13558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368</v>
      </c>
      <c s="74"/>
      <c s="121"/>
      <c s="121"/>
      <c s="121"/>
      <c s="121"/>
      <c s="121"/>
      <c s="121"/>
      <c s="121"/>
      <c s="379" t="s">
        <v>115</v>
      </c>
      <c s="121"/>
      <c s="121"/>
      <c s="121"/>
      <c r="P145" s="74"/>
      <c r="R145" s="74"/>
      <c s="2"/>
      <c s="74"/>
      <c r="V145" s="74"/>
      <c r="X145" s="74"/>
      <c r="AK145" s="245">
        <v>70.069</v>
      </c>
      <c s="109"/>
      <c s="109"/>
      <c s="109"/>
      <c s="197">
        <v>7811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177</v>
      </c>
      <c s="74"/>
      <c s="121"/>
      <c s="121"/>
      <c s="121"/>
      <c s="121"/>
      <c s="121"/>
      <c s="121"/>
      <c s="121"/>
      <c s="379" t="s">
        <v>172</v>
      </c>
      <c s="121"/>
      <c s="121"/>
      <c s="121"/>
      <c r="P146" s="74"/>
      <c r="R146" s="74"/>
      <c s="2"/>
      <c s="74"/>
      <c r="V146" s="74"/>
      <c r="X146" s="74"/>
      <c r="AK146" s="245">
        <v>70.229</v>
      </c>
      <c s="109"/>
      <c s="109"/>
      <c s="109"/>
      <c s="197">
        <v>17232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405</v>
      </c>
      <c s="74"/>
      <c s="121"/>
      <c s="121"/>
      <c s="121"/>
      <c s="121"/>
      <c s="121"/>
      <c s="121"/>
      <c s="121"/>
      <c s="74" t="s">
        <v>435</v>
      </c>
      <c s="121"/>
      <c s="121"/>
      <c s="121"/>
      <c r="P147" s="74"/>
      <c r="R147" s="74"/>
      <c s="2"/>
      <c s="74"/>
      <c r="V147" s="74"/>
      <c r="X147" s="74"/>
      <c r="AK147" s="245">
        <v>71.748</v>
      </c>
      <c s="109"/>
      <c s="109"/>
      <c s="109"/>
      <c s="197">
        <v>26168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473</v>
      </c>
      <c s="74"/>
      <c s="121"/>
      <c s="121"/>
      <c s="121"/>
      <c s="121"/>
      <c s="121"/>
      <c s="121"/>
      <c s="121"/>
      <c s="379" t="s">
        <v>479</v>
      </c>
      <c s="121"/>
      <c s="121"/>
      <c s="121"/>
      <c r="P148" s="74"/>
      <c r="R148" s="74"/>
      <c s="2"/>
      <c s="74"/>
      <c r="V148" s="74"/>
      <c r="X148" s="74"/>
      <c r="AK148" s="245">
        <v>71.908</v>
      </c>
      <c s="109"/>
      <c s="109"/>
      <c s="109"/>
      <c s="197">
        <v>10116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175</v>
      </c>
      <c s="74"/>
      <c s="121"/>
      <c s="121"/>
      <c s="121"/>
      <c s="121"/>
      <c s="121"/>
      <c s="121"/>
      <c s="121"/>
      <c s="74" t="s">
        <v>333</v>
      </c>
      <c s="121"/>
      <c s="121"/>
      <c s="121"/>
      <c r="P149" s="74"/>
      <c r="R149" s="74"/>
      <c s="2"/>
      <c s="74"/>
      <c r="V149" s="74"/>
      <c r="X149" s="74"/>
      <c r="AK149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210</v>
      </c>
      <c s="74"/>
      <c s="121"/>
      <c s="121"/>
      <c s="121"/>
      <c s="121"/>
      <c s="121"/>
      <c s="121"/>
      <c s="121"/>
      <c s="379" t="s">
        <v>366</v>
      </c>
      <c s="121"/>
      <c s="121"/>
      <c s="121"/>
      <c r="P150" s="74"/>
      <c r="R150" s="74"/>
      <c s="2"/>
      <c s="74"/>
      <c r="V150" s="74"/>
      <c r="X150" s="74"/>
      <c r="AK150" s="245">
        <v>72.521</v>
      </c>
      <c s="109"/>
      <c s="109"/>
      <c s="109"/>
      <c s="197">
        <v>36454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434</v>
      </c>
      <c s="74"/>
      <c s="121"/>
      <c s="121"/>
      <c s="121"/>
      <c s="121"/>
      <c s="121"/>
      <c s="121"/>
      <c s="121"/>
      <c s="379" t="s">
        <v>23</v>
      </c>
      <c s="121"/>
      <c s="121"/>
      <c s="121"/>
      <c r="P151" s="74"/>
      <c r="R151" s="74"/>
      <c s="2"/>
      <c s="74"/>
      <c r="V151" s="74"/>
      <c r="X151" s="74"/>
      <c r="AK151" s="245">
        <v>72.601</v>
      </c>
      <c s="109"/>
      <c s="109"/>
      <c s="109"/>
      <c s="197">
        <v>21460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157</v>
      </c>
      <c s="74"/>
      <c s="121"/>
      <c s="121"/>
      <c s="121"/>
      <c s="121"/>
      <c s="121"/>
      <c s="121"/>
      <c s="121"/>
      <c s="74" t="s">
        <v>137</v>
      </c>
      <c s="121"/>
      <c s="121"/>
      <c s="121"/>
      <c r="P152" s="74"/>
      <c r="R152" s="74"/>
      <c s="2"/>
      <c s="74"/>
      <c r="V152" s="74"/>
      <c r="X152" s="74"/>
      <c r="AK15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498</v>
      </c>
      <c s="74"/>
      <c s="121"/>
      <c s="121"/>
      <c s="121"/>
      <c s="121"/>
      <c s="121"/>
      <c s="121"/>
      <c s="121"/>
      <c s="379" t="s">
        <v>483</v>
      </c>
      <c s="121"/>
      <c s="121"/>
      <c s="121"/>
      <c r="P153" s="74"/>
      <c r="R153" s="74"/>
      <c s="2"/>
      <c s="74"/>
      <c r="V153" s="74"/>
      <c r="X153" s="74"/>
      <c r="AK15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190</v>
      </c>
      <c s="74"/>
      <c s="121"/>
      <c s="121"/>
      <c s="121"/>
      <c s="121"/>
      <c s="121"/>
      <c s="121"/>
      <c s="121"/>
      <c s="379" t="s">
        <v>327</v>
      </c>
      <c s="121"/>
      <c s="121"/>
      <c s="121"/>
      <c r="P154" s="74"/>
      <c r="R154" s="74"/>
      <c s="2"/>
      <c s="74"/>
      <c r="V154" s="74"/>
      <c r="X154" s="74"/>
      <c r="AK154" s="245">
        <v>74.067</v>
      </c>
      <c s="109"/>
      <c s="109"/>
      <c s="109"/>
      <c s="197">
        <v>30917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377</v>
      </c>
      <c s="74"/>
      <c s="121"/>
      <c s="121"/>
      <c s="121"/>
      <c s="121"/>
      <c s="121"/>
      <c s="121"/>
      <c s="121"/>
      <c s="379" t="s">
        <v>379</v>
      </c>
      <c s="121"/>
      <c s="121"/>
      <c s="121"/>
      <c r="P155" s="74"/>
      <c r="R155" s="74"/>
      <c s="2"/>
      <c s="74"/>
      <c r="V155" s="74"/>
      <c r="X155" s="74"/>
      <c r="AK155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475</v>
      </c>
      <c s="74"/>
      <c s="121"/>
      <c s="121"/>
      <c s="121"/>
      <c s="121"/>
      <c s="121"/>
      <c s="121"/>
      <c s="121"/>
      <c s="379" t="s">
        <v>152</v>
      </c>
      <c s="121"/>
      <c s="121"/>
      <c s="121"/>
      <c r="P156" s="74"/>
      <c r="R156" s="74"/>
      <c s="2"/>
      <c s="74"/>
      <c r="V156" s="74"/>
      <c r="X156" s="74"/>
      <c r="AK156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363</v>
      </c>
      <c s="74"/>
      <c s="74"/>
      <c s="74"/>
      <c s="74"/>
      <c s="74"/>
      <c s="74"/>
      <c s="74"/>
      <c s="74"/>
      <c s="74" t="s">
        <v>296</v>
      </c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252"/>
      <c s="217"/>
      <c s="252"/>
      <c s="252"/>
      <c s="252"/>
      <c s="252"/>
      <c s="217"/>
      <c s="252"/>
      <c s="252"/>
      <c s="252"/>
      <c s="252"/>
      <c s="217"/>
      <c s="252"/>
      <c s="252"/>
      <c s="304"/>
      <c s="252"/>
      <c s="217"/>
      <c s="252"/>
      <c s="252"/>
      <c s="252"/>
      <c s="161"/>
    </row>
    <row ht="12.75" customHeight="1" s="27" customFormat="1">
      <c s="57"/>
      <c r="AO158" s="217"/>
      <c s="217"/>
      <c s="217"/>
      <c s="217"/>
      <c s="217"/>
      <c s="217"/>
      <c r="BE158" s="117"/>
    </row>
    <row ht="12.75" customHeight="1" s="27" customFormat="1">
      <c s="249" t="s">
        <v>22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12</v>
      </c>
      <c s="74"/>
      <c s="121"/>
      <c s="121"/>
      <c s="121"/>
      <c s="121"/>
      <c s="121"/>
      <c s="121"/>
      <c s="121"/>
      <c s="379" t="s">
        <v>336</v>
      </c>
      <c s="121"/>
      <c s="121"/>
      <c s="121"/>
      <c r="P160" s="74"/>
      <c r="R160" s="74"/>
      <c s="2"/>
      <c s="74"/>
      <c r="V160" s="74"/>
      <c r="X160" s="74"/>
      <c r="AK160" s="245">
        <v>59.221</v>
      </c>
      <c s="109"/>
      <c s="109"/>
      <c s="109"/>
      <c s="197">
        <v>8662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220</v>
      </c>
      <c s="74"/>
      <c s="121"/>
      <c s="121"/>
      <c s="121"/>
      <c s="121"/>
      <c s="121"/>
      <c s="121"/>
      <c s="121"/>
      <c s="74" t="s">
        <v>123</v>
      </c>
      <c s="121"/>
      <c s="121"/>
      <c s="121"/>
      <c r="P161" s="74"/>
      <c r="R161" s="74"/>
      <c s="2"/>
      <c s="74"/>
      <c r="V161" s="74"/>
      <c r="X161" s="74"/>
      <c r="AK161" s="245">
        <v>59.968</v>
      </c>
      <c s="109"/>
      <c s="109"/>
      <c s="109"/>
      <c s="197">
        <v>12459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323</v>
      </c>
      <c s="74"/>
      <c s="121"/>
      <c s="121"/>
      <c s="121"/>
      <c s="121"/>
      <c s="121"/>
      <c s="121"/>
      <c s="121"/>
      <c s="379" t="s">
        <v>156</v>
      </c>
      <c s="121"/>
      <c s="121"/>
      <c s="121"/>
      <c r="P162" s="74"/>
      <c r="R162" s="74"/>
      <c s="2"/>
      <c s="74"/>
      <c r="V162" s="74"/>
      <c r="X162" s="74"/>
      <c r="AK162" s="245">
        <v>60.581</v>
      </c>
      <c s="109"/>
      <c s="109"/>
      <c s="109"/>
      <c s="197">
        <v>8651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203</v>
      </c>
      <c s="74"/>
      <c s="121"/>
      <c s="121"/>
      <c s="121"/>
      <c s="121"/>
      <c s="121"/>
      <c s="121"/>
      <c s="121"/>
      <c s="74" t="s">
        <v>215</v>
      </c>
      <c s="121"/>
      <c s="121"/>
      <c s="121"/>
      <c r="P163" s="74"/>
      <c r="R163" s="74"/>
      <c s="2"/>
      <c s="74"/>
      <c r="V163" s="74"/>
      <c r="X163" s="74"/>
      <c r="AK16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442</v>
      </c>
      <c s="74"/>
      <c s="121"/>
      <c s="121"/>
      <c s="121"/>
      <c s="121"/>
      <c s="121"/>
      <c s="121"/>
      <c s="121"/>
      <c s="74" t="s">
        <v>351</v>
      </c>
      <c s="121"/>
      <c s="121"/>
      <c s="121"/>
      <c r="P164" s="74"/>
      <c r="R164" s="74"/>
      <c s="2"/>
      <c s="74"/>
      <c r="V164" s="74"/>
      <c r="X164" s="74"/>
      <c r="AK164" s="245">
        <v>61.354</v>
      </c>
      <c s="109"/>
      <c s="109"/>
      <c s="109"/>
      <c s="197">
        <v>12211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510</v>
      </c>
      <c s="74"/>
      <c s="121"/>
      <c s="121"/>
      <c s="121"/>
      <c s="121"/>
      <c s="121"/>
      <c s="121"/>
      <c s="121"/>
      <c s="379" t="s">
        <v>268</v>
      </c>
      <c s="121"/>
      <c s="121"/>
      <c s="121"/>
      <c r="P165" s="74"/>
      <c r="R165" s="74"/>
      <c s="2"/>
      <c s="74"/>
      <c r="V165" s="74"/>
      <c r="X165" s="74"/>
      <c r="AK165" s="245">
        <v>61.807</v>
      </c>
      <c s="109"/>
      <c s="109"/>
      <c s="109"/>
      <c s="197">
        <v>42112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301</v>
      </c>
      <c s="74"/>
      <c s="121"/>
      <c s="121"/>
      <c s="121"/>
      <c s="121"/>
      <c s="121"/>
      <c s="121"/>
      <c s="121"/>
      <c s="379" t="s">
        <v>87</v>
      </c>
      <c s="121"/>
      <c s="121"/>
      <c s="121"/>
      <c r="P166" s="74"/>
      <c r="R166" s="74"/>
      <c s="2"/>
      <c s="74"/>
      <c r="V166" s="74"/>
      <c r="X166" s="74"/>
      <c r="AK166" s="245">
        <v>63.113</v>
      </c>
      <c s="109"/>
      <c s="109"/>
      <c s="109"/>
      <c s="197">
        <v>24560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408</v>
      </c>
      <c s="74"/>
      <c s="121"/>
      <c s="121"/>
      <c s="121"/>
      <c s="121"/>
      <c s="121"/>
      <c s="121"/>
      <c s="121"/>
      <c s="379" t="s">
        <v>91</v>
      </c>
      <c s="121"/>
      <c s="121"/>
      <c s="121"/>
      <c r="P167" s="74"/>
      <c r="R167" s="74"/>
      <c s="2"/>
      <c s="74"/>
      <c r="V167" s="74"/>
      <c r="X167" s="74"/>
      <c r="AK167" s="245">
        <v>64.952</v>
      </c>
      <c s="109"/>
      <c s="109"/>
      <c s="109"/>
      <c s="197">
        <v>16508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217</v>
      </c>
      <c s="74"/>
      <c s="121"/>
      <c s="121"/>
      <c s="121"/>
      <c s="121"/>
      <c s="121"/>
      <c s="121"/>
      <c s="121"/>
      <c s="379" t="s">
        <v>454</v>
      </c>
      <c s="121"/>
      <c s="121"/>
      <c s="121"/>
      <c r="P168" s="74"/>
      <c r="R168" s="74"/>
      <c s="2"/>
      <c s="74"/>
      <c r="V168" s="74"/>
      <c r="X168" s="74"/>
      <c r="AK168" s="245">
        <v>65.298</v>
      </c>
      <c s="109"/>
      <c s="109"/>
      <c s="109"/>
      <c s="197">
        <v>22926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495</v>
      </c>
      <c s="74"/>
      <c s="121"/>
      <c s="121"/>
      <c s="121"/>
      <c s="121"/>
      <c s="121"/>
      <c s="121"/>
      <c s="121"/>
      <c s="379" t="s">
        <v>100</v>
      </c>
      <c s="121"/>
      <c s="121"/>
      <c s="121"/>
      <c r="P169" s="74"/>
      <c r="R169" s="74"/>
      <c s="2"/>
      <c s="74"/>
      <c r="V169" s="74"/>
      <c r="X169" s="74"/>
      <c r="AK169" s="245">
        <v>65.538</v>
      </c>
      <c s="109"/>
      <c s="109"/>
      <c s="109"/>
      <c s="197">
        <v>22410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252</v>
      </c>
      <c s="74"/>
      <c s="121"/>
      <c s="121"/>
      <c s="121"/>
      <c s="121"/>
      <c s="121"/>
      <c s="121"/>
      <c s="121"/>
      <c s="379" t="s">
        <v>44</v>
      </c>
      <c s="121"/>
      <c s="121"/>
      <c s="121"/>
      <c r="P170" s="74"/>
      <c r="R170" s="74"/>
      <c s="2"/>
      <c s="74"/>
      <c r="V170" s="74"/>
      <c r="X170" s="74"/>
      <c r="AK170" s="245">
        <v>66.124</v>
      </c>
      <c s="109"/>
      <c s="109"/>
      <c s="109"/>
      <c s="197">
        <v>17499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64</v>
      </c>
      <c s="74"/>
      <c s="121"/>
      <c s="121"/>
      <c s="121"/>
      <c s="121"/>
      <c s="121"/>
      <c s="121"/>
      <c s="121"/>
      <c s="379" t="s">
        <v>393</v>
      </c>
      <c s="121"/>
      <c s="121"/>
      <c s="121"/>
      <c r="P171" s="74"/>
      <c r="R171" s="74"/>
      <c s="2"/>
      <c s="74"/>
      <c r="V171" s="74"/>
      <c r="X171" s="74"/>
      <c r="AK171" s="245">
        <v>66.258</v>
      </c>
      <c s="109"/>
      <c s="109"/>
      <c s="109"/>
      <c s="197">
        <v>37051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194</v>
      </c>
      <c s="74"/>
      <c s="121"/>
      <c s="121"/>
      <c s="121"/>
      <c s="121"/>
      <c s="121"/>
      <c s="121"/>
      <c s="121"/>
      <c s="379" t="s">
        <v>451</v>
      </c>
      <c s="121"/>
      <c s="121"/>
      <c s="121"/>
      <c r="P172" s="74"/>
      <c r="R172" s="74"/>
      <c s="2"/>
      <c s="74"/>
      <c r="V172" s="74"/>
      <c r="X172" s="74"/>
      <c r="AK172" s="245">
        <v>66.338</v>
      </c>
      <c s="109"/>
      <c s="109"/>
      <c s="109"/>
      <c s="197">
        <v>12236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356</v>
      </c>
      <c s="74"/>
      <c s="121"/>
      <c s="121"/>
      <c s="121"/>
      <c s="121"/>
      <c s="121"/>
      <c s="121"/>
      <c s="121"/>
      <c s="379" t="s">
        <v>491</v>
      </c>
      <c s="121"/>
      <c s="121"/>
      <c s="121"/>
      <c r="P173" s="74"/>
      <c r="R173" s="74"/>
      <c s="2"/>
      <c s="74"/>
      <c r="V173" s="74"/>
      <c r="X173" s="74"/>
      <c r="AK173" s="245">
        <v>66.524</v>
      </c>
      <c s="109"/>
      <c s="109"/>
      <c s="109"/>
      <c s="197">
        <v>25367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45</v>
      </c>
      <c s="74"/>
      <c s="121"/>
      <c s="121"/>
      <c s="121"/>
      <c s="121"/>
      <c s="121"/>
      <c s="121"/>
      <c s="121"/>
      <c s="379" t="s">
        <v>383</v>
      </c>
      <c s="121"/>
      <c s="121"/>
      <c s="121"/>
      <c r="P174" s="74"/>
      <c r="R174" s="74"/>
      <c s="2"/>
      <c s="74"/>
      <c r="V174" s="74"/>
      <c r="X174" s="74"/>
      <c r="AK174" s="245">
        <v>67.484</v>
      </c>
      <c s="109"/>
      <c s="109"/>
      <c s="109"/>
      <c s="197">
        <v>26325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2" customFormat="1">
      <c s="73" t="s">
        <v>25</v>
      </c>
      <c s="71"/>
      <c s="118"/>
      <c s="118"/>
      <c s="118"/>
      <c s="118"/>
      <c s="118"/>
      <c s="118"/>
      <c s="118"/>
      <c s="377" t="s">
        <v>2</v>
      </c>
      <c s="118"/>
      <c s="118"/>
      <c s="118"/>
      <c s="26"/>
      <c s="26"/>
      <c s="71"/>
      <c s="26"/>
      <c s="71"/>
      <c s="347"/>
      <c s="71"/>
      <c s="26"/>
      <c s="71"/>
      <c s="26"/>
      <c s="71"/>
      <c s="26"/>
      <c s="26"/>
      <c s="26"/>
      <c s="26"/>
      <c s="26"/>
      <c s="26"/>
      <c s="26"/>
      <c s="26"/>
      <c s="26"/>
      <c s="26"/>
      <c s="26"/>
      <c s="26"/>
      <c s="204">
        <v>68.523</v>
      </c>
      <c s="108"/>
      <c s="108"/>
      <c s="108"/>
      <c s="195">
        <v>9388</v>
      </c>
      <c s="108"/>
      <c s="108"/>
      <c s="108"/>
      <c s="108"/>
      <c s="108"/>
      <c s="125"/>
      <c s="108"/>
      <c s="108"/>
      <c s="108"/>
      <c s="300"/>
      <c s="125"/>
      <c s="108"/>
      <c s="108"/>
      <c s="108"/>
      <c s="108"/>
      <c s="101"/>
      <c s="259"/>
      <c s="259"/>
      <c s="259"/>
    </row>
    <row ht="12.75" customHeight="1" s="22" customFormat="1">
      <c s="322" t="s">
        <v>95</v>
      </c>
      <c s="369"/>
      <c s="169"/>
      <c s="169"/>
      <c s="169"/>
      <c s="169"/>
      <c s="369"/>
      <c s="75"/>
      <c s="75"/>
      <c s="332" t="s">
        <v>480</v>
      </c>
      <c s="70"/>
      <c s="70"/>
      <c s="70"/>
      <c s="363"/>
      <c s="70"/>
      <c s="70"/>
      <c s="70"/>
      <c s="70"/>
      <c s="70"/>
      <c s="70"/>
      <c s="70"/>
      <c s="70"/>
      <c s="70"/>
      <c s="70"/>
      <c s="70"/>
      <c s="70"/>
      <c s="70"/>
      <c s="70"/>
      <c s="332"/>
      <c s="332"/>
      <c s="332"/>
      <c s="332"/>
      <c s="332"/>
      <c s="332"/>
      <c s="367"/>
      <c s="367" t="s">
        <v>35</v>
      </c>
      <c s="369"/>
      <c s="369"/>
      <c s="332"/>
      <c s="75"/>
      <c s="209"/>
      <c s="209"/>
      <c s="332" t="s">
        <v>306</v>
      </c>
      <c s="70"/>
      <c s="333"/>
      <c s="70"/>
      <c s="70"/>
      <c s="342"/>
      <c s="241"/>
      <c s="342"/>
      <c s="29"/>
      <c s="29"/>
      <c s="211"/>
      <c s="333"/>
      <c s="190"/>
      <c s="190"/>
      <c s="186"/>
      <c s="259"/>
      <c s="259"/>
      <c s="259"/>
    </row>
    <row ht="12.75" customHeight="1" s="22" customFormat="1">
      <c s="135" t="s">
        <v>273</v>
      </c>
      <c s="234"/>
      <c s="38"/>
      <c s="110"/>
      <c s="110"/>
      <c s="110"/>
      <c s="110"/>
      <c s="278"/>
      <c s="278"/>
      <c s="152" t="s">
        <v>471</v>
      </c>
      <c s="271"/>
      <c s="271"/>
      <c s="271"/>
      <c s="183"/>
      <c s="271"/>
      <c s="271"/>
      <c s="271"/>
      <c s="271"/>
      <c s="271"/>
      <c s="271"/>
      <c s="271"/>
      <c s="271"/>
      <c s="271"/>
      <c s="271"/>
      <c s="271"/>
      <c s="271"/>
      <c s="271"/>
      <c s="271"/>
      <c s="152"/>
      <c s="329"/>
      <c s="152"/>
      <c s="152"/>
      <c s="152"/>
      <c s="152"/>
      <c s="232"/>
      <c s="372" t="s">
        <v>126</v>
      </c>
      <c s="234"/>
      <c s="234"/>
      <c s="152"/>
      <c s="278"/>
      <c s="52"/>
      <c s="52"/>
      <c s="152" t="s">
        <v>429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271</v>
      </c>
      <c s="278"/>
      <c s="278"/>
      <c s="278"/>
      <c s="278"/>
      <c s="278"/>
      <c s="278"/>
      <c s="278"/>
      <c s="278"/>
      <c s="152" t="s">
        <v>280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329"/>
      <c s="152"/>
      <c s="37"/>
      <c s="152"/>
      <c s="271"/>
      <c s="271"/>
      <c s="155" t="s">
        <v>357</v>
      </c>
      <c s="52"/>
      <c s="52"/>
      <c s="234"/>
      <c s="175"/>
      <c s="175"/>
      <c s="175"/>
      <c s="152" t="s">
        <v>294</v>
      </c>
      <c s="14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370</v>
      </c>
      <c s="278"/>
      <c s="278"/>
      <c s="278"/>
      <c s="278"/>
      <c s="278"/>
      <c s="278"/>
      <c s="278"/>
      <c s="278"/>
      <c s="152" t="s">
        <v>200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17"/>
      <c s="271"/>
      <c s="37"/>
      <c s="271"/>
      <c s="271"/>
      <c s="271"/>
      <c s="274" t="s">
        <v>160</v>
      </c>
      <c s="52"/>
      <c s="52"/>
      <c s="205"/>
      <c s="278"/>
      <c s="52"/>
      <c s="52"/>
      <c s="205" t="s">
        <v>89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>
      <c s="273" t="s">
        <v>345</v>
      </c>
      <c s="272"/>
      <c s="272"/>
      <c s="272"/>
      <c s="314"/>
      <c s="272"/>
      <c s="272"/>
      <c s="272"/>
      <c s="272"/>
      <c s="272"/>
      <c s="272"/>
      <c s="272"/>
      <c s="272"/>
      <c s="314"/>
      <c s="36" t="s">
        <v>294</v>
      </c>
      <c s="182"/>
      <c s="182"/>
      <c s="182"/>
      <c s="182"/>
      <c s="182"/>
      <c s="140"/>
      <c s="140"/>
      <c s="140"/>
      <c s="140"/>
      <c s="140"/>
      <c s="268"/>
      <c s="268"/>
      <c s="268"/>
      <c s="268"/>
      <c s="14"/>
      <c s="268"/>
      <c s="36"/>
      <c s="268"/>
      <c s="268"/>
      <c s="268"/>
      <c s="268"/>
      <c s="166"/>
      <c s="166"/>
      <c s="166"/>
      <c s="268"/>
      <c s="166"/>
      <c s="166"/>
      <c s="166"/>
      <c s="268"/>
      <c s="151"/>
      <c s="268"/>
      <c s="268"/>
      <c s="166"/>
      <c s="82"/>
      <c s="166"/>
      <c s="288"/>
      <c s="288"/>
      <c s="51"/>
      <c s="151"/>
      <c s="32"/>
      <c s="32"/>
      <c s="229"/>
      <c s="259"/>
      <c s="259"/>
      <c s="259"/>
    </row>
    <row ht="12.75" customHeight="1" s="106" customFormat="1">
      <c s="240"/>
      <c s="121"/>
      <c s="121"/>
      <c s="121"/>
      <c s="104"/>
      <c s="121"/>
      <c s="121"/>
      <c s="121"/>
      <c s="121"/>
      <c s="121"/>
      <c s="121"/>
      <c s="121"/>
      <c s="121"/>
      <c s="104"/>
      <c s="121"/>
      <c s="240"/>
      <c s="121"/>
      <c s="121"/>
      <c s="121"/>
      <c s="121"/>
      <c s="121"/>
      <c s="240"/>
      <c s="121"/>
      <c s="121"/>
      <c s="240"/>
      <c s="121"/>
      <c s="121"/>
      <c s="121"/>
      <c s="121"/>
      <c s="201"/>
      <c s="121"/>
      <c s="297"/>
      <c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</row>
    <row ht="12.75" customHeight="1" s="106" customFormat="1">
      <c s="317" t="s">
        <v>124</v>
      </c>
      <c s="296"/>
      <c s="296"/>
      <c s="296"/>
      <c s="35"/>
      <c s="296"/>
      <c s="296"/>
      <c s="296"/>
      <c s="296"/>
      <c s="296" t="s">
        <v>144</v>
      </c>
      <c s="296"/>
      <c s="296"/>
      <c s="296"/>
      <c s="296"/>
      <c s="296"/>
      <c s="35"/>
      <c s="296"/>
      <c s="296"/>
      <c s="296"/>
      <c s="296"/>
      <c s="296"/>
      <c s="35"/>
      <c s="296"/>
      <c s="296"/>
      <c s="35"/>
      <c s="296"/>
      <c s="296"/>
      <c s="296"/>
      <c s="296"/>
      <c s="296"/>
      <c s="296"/>
      <c s="296"/>
      <c s="296"/>
      <c s="35"/>
      <c s="35"/>
      <c s="253" t="s">
        <v>481</v>
      </c>
      <c s="364"/>
      <c s="364"/>
      <c s="364"/>
      <c s="364"/>
      <c s="364"/>
      <c s="67"/>
      <c s="31" t="s">
        <v>299</v>
      </c>
      <c s="216"/>
      <c s="216"/>
      <c s="216"/>
      <c s="381"/>
      <c s="31"/>
      <c s="31" t="s">
        <v>299</v>
      </c>
      <c s="216"/>
      <c s="216"/>
      <c s="31"/>
      <c s="31" t="s">
        <v>92</v>
      </c>
      <c s="336"/>
      <c s="336"/>
      <c s="336"/>
      <c s="177"/>
    </row>
    <row ht="12.75" customHeight="1" s="27" customFormat="1">
      <c s="81"/>
      <c s="198"/>
      <c s="198"/>
      <c s="198"/>
      <c s="327"/>
      <c s="198"/>
      <c s="198"/>
      <c s="198"/>
      <c s="198"/>
      <c s="198"/>
      <c s="198"/>
      <c s="198"/>
      <c s="198"/>
      <c s="198"/>
      <c s="198"/>
      <c s="327"/>
      <c s="198"/>
      <c s="198"/>
      <c s="198"/>
      <c s="198"/>
      <c s="198"/>
      <c s="327"/>
      <c s="198"/>
      <c s="198"/>
      <c s="327"/>
      <c s="191"/>
      <c s="198"/>
      <c s="198"/>
      <c s="198"/>
      <c s="198"/>
      <c s="198"/>
      <c s="198"/>
      <c s="198"/>
      <c s="327"/>
      <c s="327"/>
      <c s="327"/>
      <c s="165" t="s">
        <v>90</v>
      </c>
      <c s="165"/>
      <c s="165"/>
      <c s="165"/>
      <c s="7"/>
      <c s="7"/>
      <c s="319" t="s">
        <v>255</v>
      </c>
      <c s="168"/>
      <c s="168"/>
      <c s="168"/>
      <c s="263"/>
      <c s="198"/>
      <c s="319" t="s">
        <v>401</v>
      </c>
      <c s="168"/>
      <c s="168"/>
      <c s="319"/>
      <c s="319" t="s">
        <v>8</v>
      </c>
      <c s="267"/>
      <c s="267"/>
      <c s="267"/>
      <c s="227"/>
    </row>
    <row ht="12.75" customHeight="1" s="27" customFormat="1">
      <c s="249" t="s">
        <v>47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298"/>
      <c s="298"/>
      <c s="391"/>
      <c s="298"/>
      <c s="298"/>
      <c s="298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335</v>
      </c>
      <c s="74"/>
      <c s="121"/>
      <c s="121"/>
      <c s="121"/>
      <c s="121"/>
      <c s="121"/>
      <c s="121"/>
      <c s="121"/>
      <c s="379" t="s">
        <v>490</v>
      </c>
      <c s="121"/>
      <c s="121"/>
      <c s="121"/>
      <c r="P185" s="74"/>
      <c r="R185" s="74"/>
      <c s="2"/>
      <c s="74"/>
      <c r="V185" s="74"/>
      <c r="X185" s="74"/>
      <c r="AK185" s="245">
        <v>62.26</v>
      </c>
      <c s="109"/>
      <c s="109"/>
      <c s="109"/>
      <c s="197">
        <v>5090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33</v>
      </c>
      <c s="74"/>
      <c s="121"/>
      <c s="121"/>
      <c s="121"/>
      <c s="121"/>
      <c s="121"/>
      <c s="121"/>
      <c s="121"/>
      <c s="379" t="s">
        <v>490</v>
      </c>
      <c s="121"/>
      <c s="121"/>
      <c s="121"/>
      <c r="P186" s="74"/>
      <c r="R186" s="74"/>
      <c s="2"/>
      <c s="74"/>
      <c r="V186" s="74"/>
      <c r="X186" s="74"/>
      <c r="AK186" s="245">
        <v>62.526</v>
      </c>
      <c s="109"/>
      <c s="109"/>
      <c s="109"/>
      <c s="197">
        <v>5819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394</v>
      </c>
      <c s="74"/>
      <c s="121"/>
      <c s="121"/>
      <c s="121"/>
      <c s="121"/>
      <c s="121"/>
      <c s="121"/>
      <c s="121"/>
      <c s="379" t="s">
        <v>233</v>
      </c>
      <c s="121"/>
      <c s="121"/>
      <c s="121"/>
      <c r="P187" s="74"/>
      <c r="R187" s="74"/>
      <c s="2"/>
      <c s="74"/>
      <c r="V187" s="74"/>
      <c r="X187" s="74"/>
      <c r="AK187" s="245">
        <v>63.006</v>
      </c>
      <c s="109"/>
      <c s="109"/>
      <c s="109"/>
      <c s="197">
        <v>9683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159</v>
      </c>
      <c s="74"/>
      <c s="121"/>
      <c s="121"/>
      <c s="121"/>
      <c s="121"/>
      <c s="121"/>
      <c s="121"/>
      <c s="121"/>
      <c s="379" t="s">
        <v>511</v>
      </c>
      <c s="121"/>
      <c s="121"/>
      <c s="121"/>
      <c r="P188" s="74"/>
      <c r="R188" s="74"/>
      <c s="2"/>
      <c s="74"/>
      <c r="V188" s="74"/>
      <c r="X188" s="74"/>
      <c r="AK188" s="245">
        <v>63.246</v>
      </c>
      <c s="109"/>
      <c s="109"/>
      <c s="109"/>
      <c s="197">
        <v>11173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154</v>
      </c>
      <c s="74"/>
      <c s="121"/>
      <c s="121"/>
      <c s="121"/>
      <c s="121"/>
      <c s="121"/>
      <c s="121"/>
      <c s="121"/>
      <c s="379" t="s">
        <v>325</v>
      </c>
      <c s="121"/>
      <c s="121"/>
      <c s="121"/>
      <c r="P189" s="74"/>
      <c r="R189" s="74"/>
      <c s="2"/>
      <c s="74"/>
      <c r="V189" s="74"/>
      <c r="X189" s="74"/>
      <c r="AK189" s="245">
        <v>63.886</v>
      </c>
      <c s="109"/>
      <c s="109"/>
      <c s="109"/>
      <c s="197">
        <v>3260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376</v>
      </c>
      <c s="74"/>
      <c s="121"/>
      <c s="121"/>
      <c s="121"/>
      <c s="121"/>
      <c s="121"/>
      <c s="121"/>
      <c s="121"/>
      <c s="379" t="s">
        <v>325</v>
      </c>
      <c s="121"/>
      <c s="121"/>
      <c s="121"/>
      <c r="P190" s="74"/>
      <c r="R190" s="74"/>
      <c s="2"/>
      <c s="74"/>
      <c r="V190" s="74"/>
      <c r="X190" s="74"/>
      <c r="AK190" s="245">
        <v>63.912</v>
      </c>
      <c s="109"/>
      <c s="109"/>
      <c s="109"/>
      <c s="197">
        <v>2058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187</v>
      </c>
      <c s="74"/>
      <c s="121"/>
      <c s="121"/>
      <c s="121"/>
      <c s="121"/>
      <c s="121"/>
      <c s="121"/>
      <c s="121"/>
      <c s="379" t="s">
        <v>409</v>
      </c>
      <c s="121"/>
      <c s="121"/>
      <c s="121"/>
      <c r="P191" s="74"/>
      <c r="R191" s="74"/>
      <c s="2"/>
      <c s="74"/>
      <c r="V191" s="74"/>
      <c r="X191" s="74"/>
      <c r="AK191" s="245">
        <v>64.898</v>
      </c>
      <c s="109"/>
      <c s="109"/>
      <c s="109"/>
      <c s="197">
        <v>23239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404</v>
      </c>
      <c s="74"/>
      <c s="121"/>
      <c s="121"/>
      <c s="121"/>
      <c s="121"/>
      <c s="121"/>
      <c s="121"/>
      <c s="121"/>
      <c s="379" t="s">
        <v>409</v>
      </c>
      <c s="121"/>
      <c s="121"/>
      <c s="121"/>
      <c r="P192" s="74"/>
      <c r="R192" s="74"/>
      <c s="2"/>
      <c s="74"/>
      <c r="V192" s="74"/>
      <c r="X192" s="74"/>
      <c r="AK192" s="245">
        <v>65.058</v>
      </c>
      <c s="109"/>
      <c s="109"/>
      <c s="109"/>
      <c s="197">
        <v>28445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</v>
      </c>
      <c s="74"/>
      <c s="121"/>
      <c s="121"/>
      <c s="121"/>
      <c s="121"/>
      <c s="121"/>
      <c s="121"/>
      <c s="121"/>
      <c s="379" t="s">
        <v>232</v>
      </c>
      <c s="121"/>
      <c s="121"/>
      <c s="121"/>
      <c r="P193" s="74"/>
      <c r="R193" s="74"/>
      <c s="2"/>
      <c s="74"/>
      <c r="V193" s="74"/>
      <c r="X193" s="74"/>
      <c r="AK193" s="245">
        <v>66.338</v>
      </c>
      <c s="109"/>
      <c s="109"/>
      <c s="109"/>
      <c s="197">
        <v>16898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223</v>
      </c>
      <c s="74"/>
      <c s="121"/>
      <c s="121"/>
      <c s="121"/>
      <c s="121"/>
      <c s="121"/>
      <c s="121"/>
      <c s="121"/>
      <c s="379" t="s">
        <v>232</v>
      </c>
      <c s="121"/>
      <c s="121"/>
      <c s="121"/>
      <c r="P194" s="74"/>
      <c r="R194" s="74"/>
      <c s="2"/>
      <c s="74"/>
      <c r="V194" s="74"/>
      <c r="X194" s="74"/>
      <c r="AK194" s="245">
        <v>66.471</v>
      </c>
      <c s="109"/>
      <c s="109"/>
      <c s="109"/>
      <c s="197">
        <v>23551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93</v>
      </c>
      <c s="74"/>
      <c s="121"/>
      <c s="121"/>
      <c s="121"/>
      <c s="121"/>
      <c s="121"/>
      <c s="121"/>
      <c s="121"/>
      <c s="379" t="s">
        <v>278</v>
      </c>
      <c s="121"/>
      <c s="121"/>
      <c s="121"/>
      <c r="P195" s="74"/>
      <c r="R195" s="74"/>
      <c s="2"/>
      <c s="74"/>
      <c r="V195" s="74"/>
      <c r="X195" s="74"/>
      <c r="AK195" s="245">
        <v>67.27</v>
      </c>
      <c s="109"/>
      <c s="109"/>
      <c s="109"/>
      <c s="197">
        <v>20819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340</v>
      </c>
      <c s="74"/>
      <c s="121"/>
      <c s="121"/>
      <c s="121"/>
      <c s="121"/>
      <c s="121"/>
      <c s="121"/>
      <c s="121"/>
      <c s="379" t="s">
        <v>173</v>
      </c>
      <c s="121"/>
      <c s="121"/>
      <c s="121"/>
      <c r="P196" s="74"/>
      <c r="R196" s="74"/>
      <c s="2"/>
      <c s="74"/>
      <c r="V196" s="74"/>
      <c r="X196" s="74"/>
      <c r="AK196" s="245">
        <v>68.15</v>
      </c>
      <c s="109"/>
      <c s="109"/>
      <c s="109"/>
      <c s="197">
        <v>22127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171</v>
      </c>
      <c s="74"/>
      <c s="121"/>
      <c s="121"/>
      <c s="121"/>
      <c s="121"/>
      <c s="121"/>
      <c s="121"/>
      <c s="121"/>
      <c s="379" t="s">
        <v>284</v>
      </c>
      <c s="121"/>
      <c s="121"/>
      <c s="121"/>
      <c r="P197" s="74"/>
      <c r="R197" s="74"/>
      <c s="2"/>
      <c s="74"/>
      <c r="V197" s="74"/>
      <c r="X197" s="74"/>
      <c r="AK197" s="245">
        <v>68.256</v>
      </c>
      <c s="109"/>
      <c s="109"/>
      <c s="109"/>
      <c s="197">
        <v>16032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L198" s="74" t="s">
        <v>462</v>
      </c>
      <c r="AO198" s="217"/>
      <c s="217"/>
      <c s="217"/>
      <c s="217"/>
      <c s="217"/>
      <c s="217"/>
      <c r="BE198" s="117"/>
    </row>
    <row ht="12.75" customHeight="1" s="27" customFormat="1">
      <c s="96" t="s">
        <v>114</v>
      </c>
      <c s="74"/>
      <c s="121"/>
      <c s="121"/>
      <c s="121"/>
      <c s="121"/>
      <c s="121"/>
      <c s="121"/>
      <c s="121"/>
      <c s="379" t="s">
        <v>85</v>
      </c>
      <c s="121"/>
      <c s="121"/>
      <c s="121"/>
      <c r="P199" s="74"/>
      <c r="R199" s="74"/>
      <c s="2"/>
      <c s="74"/>
      <c r="V199" s="74"/>
      <c r="X199" s="74"/>
      <c r="AK199" s="245">
        <v>68.39</v>
      </c>
      <c s="109"/>
      <c s="109"/>
      <c s="109"/>
      <c s="197">
        <v>3862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431</v>
      </c>
      <c s="74"/>
      <c s="121"/>
      <c s="121"/>
      <c s="121"/>
      <c s="121"/>
      <c s="121"/>
      <c s="121"/>
      <c s="121"/>
      <c s="379" t="s">
        <v>113</v>
      </c>
      <c s="121"/>
      <c s="121"/>
      <c s="121"/>
      <c r="P200" s="74"/>
      <c r="R200" s="74"/>
      <c s="2"/>
      <c s="74"/>
      <c r="V200" s="74"/>
      <c r="X200" s="74"/>
      <c r="AK200" s="245">
        <v>68.763</v>
      </c>
      <c s="109"/>
      <c s="109"/>
      <c s="109"/>
      <c s="197">
        <v>14384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111</v>
      </c>
      <c s="74"/>
      <c s="121"/>
      <c s="121"/>
      <c s="121"/>
      <c s="121"/>
      <c s="121"/>
      <c s="121"/>
      <c s="121"/>
      <c s="379" t="s">
        <v>228</v>
      </c>
      <c s="121"/>
      <c s="121"/>
      <c s="121"/>
      <c r="P201" s="74"/>
      <c r="R201" s="74"/>
      <c s="2"/>
      <c s="74"/>
      <c r="V201" s="74"/>
      <c r="X201" s="74"/>
      <c r="AK201" s="245">
        <v>69.029</v>
      </c>
      <c s="109"/>
      <c s="109"/>
      <c s="109"/>
      <c s="197">
        <v>18687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52</v>
      </c>
      <c s="74"/>
      <c s="121"/>
      <c s="121"/>
      <c s="121"/>
      <c s="121"/>
      <c s="121"/>
      <c s="121"/>
      <c s="121"/>
      <c s="379" t="s">
        <v>70</v>
      </c>
      <c s="121"/>
      <c s="121"/>
      <c s="121"/>
      <c r="P202" s="74"/>
      <c r="R202" s="74"/>
      <c s="2"/>
      <c s="74"/>
      <c r="V202" s="74"/>
      <c r="X202" s="74"/>
      <c r="AK202" s="245">
        <v>69.403</v>
      </c>
      <c s="109"/>
      <c s="109"/>
      <c s="109"/>
      <c s="197">
        <v>10276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261</v>
      </c>
      <c s="74"/>
      <c s="121"/>
      <c s="121"/>
      <c s="121"/>
      <c s="121"/>
      <c s="121"/>
      <c s="121"/>
      <c s="121"/>
      <c s="379" t="s">
        <v>70</v>
      </c>
      <c s="121"/>
      <c s="121"/>
      <c s="121"/>
      <c r="P203" s="74"/>
      <c r="R203" s="74"/>
      <c s="2"/>
      <c s="74"/>
      <c r="V203" s="74"/>
      <c r="X203" s="74"/>
      <c r="AK203" s="245">
        <v>69.509</v>
      </c>
      <c s="109"/>
      <c s="109"/>
      <c s="109"/>
      <c s="197">
        <v>14648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276</v>
      </c>
      <c s="74"/>
      <c s="121"/>
      <c s="121"/>
      <c s="121"/>
      <c s="121"/>
      <c s="121"/>
      <c s="121"/>
      <c s="121"/>
      <c s="379" t="s">
        <v>38</v>
      </c>
      <c s="121"/>
      <c s="121"/>
      <c s="121"/>
      <c r="P204" s="74"/>
      <c r="R204" s="74"/>
      <c s="2"/>
      <c s="74"/>
      <c r="V204" s="74"/>
      <c r="X204" s="74"/>
      <c r="AK204" s="245">
        <v>69.722</v>
      </c>
      <c s="109"/>
      <c s="109"/>
      <c s="109"/>
      <c s="197">
        <v>23572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322</v>
      </c>
      <c s="74"/>
      <c s="121"/>
      <c s="121"/>
      <c s="121"/>
      <c s="121"/>
      <c s="121"/>
      <c s="121"/>
      <c s="121"/>
      <c s="379" t="s">
        <v>422</v>
      </c>
      <c s="121"/>
      <c s="121"/>
      <c s="121"/>
      <c r="P205" s="74"/>
      <c r="R205" s="74"/>
      <c s="2"/>
      <c s="74"/>
      <c r="V205" s="74"/>
      <c r="X205" s="74"/>
      <c r="AK205" s="245">
        <v>69.989</v>
      </c>
      <c s="109"/>
      <c s="109"/>
      <c s="109"/>
      <c s="197">
        <v>39001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L206" s="74" t="s">
        <v>287</v>
      </c>
      <c r="AO206" s="217"/>
      <c s="217"/>
      <c s="217"/>
      <c s="217"/>
      <c s="217"/>
      <c s="217"/>
      <c r="BE206" s="117"/>
    </row>
    <row ht="12.75" customHeight="1" s="27" customFormat="1">
      <c s="96" t="s">
        <v>247</v>
      </c>
      <c s="74"/>
      <c s="121"/>
      <c s="121"/>
      <c s="121"/>
      <c s="121"/>
      <c s="121"/>
      <c s="121"/>
      <c s="121"/>
      <c s="379" t="s">
        <v>426</v>
      </c>
      <c s="121"/>
      <c s="121"/>
      <c s="121"/>
      <c r="P207" s="74"/>
      <c r="R207" s="74"/>
      <c s="2"/>
      <c s="74"/>
      <c r="V207" s="74"/>
      <c r="X207" s="74"/>
      <c r="AK207" s="245">
        <v>71.108</v>
      </c>
      <c s="109"/>
      <c s="109"/>
      <c s="109"/>
      <c s="197">
        <v>24332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0</v>
      </c>
      <c s="74"/>
      <c s="121"/>
      <c s="121"/>
      <c s="121"/>
      <c s="121"/>
      <c s="121"/>
      <c s="121"/>
      <c s="121"/>
      <c s="379" t="s">
        <v>441</v>
      </c>
      <c s="121"/>
      <c s="121"/>
      <c s="121"/>
      <c r="P208" s="74"/>
      <c r="R208" s="74"/>
      <c s="2"/>
      <c s="74"/>
      <c r="V208" s="74"/>
      <c r="X208" s="74"/>
      <c r="AK208" s="245">
        <v>71.561</v>
      </c>
      <c s="109"/>
      <c s="109"/>
      <c s="109"/>
      <c s="197">
        <v>7428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AO209" s="217"/>
      <c s="217"/>
      <c s="217"/>
      <c s="217"/>
      <c s="217"/>
      <c s="217"/>
      <c r="BE209" s="117"/>
    </row>
    <row ht="12.75" customHeight="1" s="27" customFormat="1">
      <c s="249" t="s">
        <v>488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277</v>
      </c>
      <c s="74"/>
      <c s="121"/>
      <c s="121"/>
      <c s="121"/>
      <c s="121"/>
      <c s="121"/>
      <c s="121"/>
      <c s="121"/>
      <c s="379" t="s">
        <v>180</v>
      </c>
      <c s="121"/>
      <c s="121"/>
      <c s="121"/>
      <c r="P211" s="74"/>
      <c r="R211" s="74"/>
      <c s="2"/>
      <c s="74"/>
      <c r="V211" s="74"/>
      <c r="X211" s="74"/>
      <c r="AK211" s="245">
        <v>70.522</v>
      </c>
      <c s="109"/>
      <c s="109"/>
      <c s="109"/>
      <c s="197">
        <v>8009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59</v>
      </c>
      <c s="74"/>
      <c s="121"/>
      <c s="121"/>
      <c s="121"/>
      <c s="121"/>
      <c s="121"/>
      <c s="121"/>
      <c s="121"/>
      <c s="379" t="s">
        <v>28</v>
      </c>
      <c s="121"/>
      <c s="121"/>
      <c s="121"/>
      <c r="P212" s="74"/>
      <c r="R212" s="74"/>
      <c s="2"/>
      <c s="74"/>
      <c r="V212" s="74"/>
      <c r="X212" s="74"/>
      <c r="AK212" s="245">
        <v>70.975</v>
      </c>
      <c s="109"/>
      <c s="109"/>
      <c s="109"/>
      <c s="197">
        <v>33433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76</v>
      </c>
      <c s="74"/>
      <c s="121"/>
      <c s="121"/>
      <c s="121"/>
      <c s="121"/>
      <c s="121"/>
      <c s="121"/>
      <c s="121"/>
      <c s="379" t="s">
        <v>6</v>
      </c>
      <c s="121"/>
      <c s="121"/>
      <c s="121"/>
      <c r="P213" s="74"/>
      <c r="R213" s="74"/>
      <c s="2"/>
      <c s="74"/>
      <c r="V213" s="74"/>
      <c r="X213" s="74"/>
      <c r="AK213" s="245">
        <v>71.162</v>
      </c>
      <c s="109"/>
      <c s="109"/>
      <c s="109"/>
      <c s="197">
        <v>2806</v>
      </c>
      <c s="109"/>
      <c s="109"/>
      <c s="109"/>
      <c s="109"/>
      <c s="109"/>
      <c s="126"/>
      <c s="109"/>
      <c s="109"/>
      <c s="109"/>
      <c s="304"/>
      <c s="126"/>
      <c s="375"/>
      <c s="375"/>
      <c s="375"/>
      <c s="375"/>
      <c s="117"/>
    </row>
    <row ht="12.75" customHeight="1" s="27" customFormat="1">
      <c s="96" t="s">
        <v>302</v>
      </c>
      <c s="74"/>
      <c s="121"/>
      <c s="121"/>
      <c s="121"/>
      <c s="121"/>
      <c s="121"/>
      <c s="121"/>
      <c s="121"/>
      <c s="379" t="s">
        <v>420</v>
      </c>
      <c s="121"/>
      <c s="121"/>
      <c s="121"/>
      <c r="P214" s="74"/>
      <c r="R214" s="74"/>
      <c s="2"/>
      <c s="74"/>
      <c r="V214" s="74"/>
      <c r="X214" s="74"/>
      <c r="AK214" s="245">
        <v>71.268</v>
      </c>
      <c s="109"/>
      <c s="109"/>
      <c s="109"/>
      <c s="197">
        <v>5786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385</v>
      </c>
      <c s="74"/>
      <c s="121"/>
      <c s="121"/>
      <c s="121"/>
      <c s="121"/>
      <c s="121"/>
      <c s="121"/>
      <c s="121"/>
      <c s="379" t="s">
        <v>101</v>
      </c>
      <c s="121"/>
      <c s="121"/>
      <c s="121"/>
      <c r="P215" s="74"/>
      <c r="R215" s="74"/>
      <c s="2"/>
      <c s="74"/>
      <c r="V215" s="74"/>
      <c r="X215" s="74"/>
      <c r="AK215" s="245">
        <v>71.588</v>
      </c>
      <c s="109"/>
      <c s="109"/>
      <c s="109"/>
      <c s="197">
        <v>23545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298</v>
      </c>
      <c s="74"/>
      <c s="121"/>
      <c s="121"/>
      <c s="121"/>
      <c s="121"/>
      <c s="121"/>
      <c s="121"/>
      <c s="121"/>
      <c s="77" t="s">
        <v>328</v>
      </c>
      <c s="121"/>
      <c s="121"/>
      <c s="121"/>
      <c r="P216" s="74"/>
      <c r="R216" s="74"/>
      <c s="2"/>
      <c s="74"/>
      <c r="V216" s="74"/>
      <c r="X216" s="74"/>
      <c r="AK216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146</v>
      </c>
      <c s="74"/>
      <c s="74"/>
      <c s="74"/>
      <c s="74"/>
      <c s="74"/>
      <c s="74"/>
      <c s="74"/>
      <c s="74"/>
      <c s="74" t="s">
        <v>82</v>
      </c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74"/>
      <c s="252">
        <v>71.801</v>
      </c>
      <c s="217"/>
      <c s="252"/>
      <c s="252"/>
      <c s="252">
        <v>21179</v>
      </c>
      <c s="252"/>
      <c s="217"/>
      <c s="252"/>
      <c s="252"/>
      <c s="252"/>
      <c s="126"/>
      <c s="90"/>
      <c s="126"/>
      <c s="126"/>
      <c s="304"/>
      <c s="126"/>
      <c s="90"/>
      <c s="126"/>
      <c s="126"/>
      <c s="126"/>
      <c s="161"/>
    </row>
    <row ht="12.75" customHeight="1" s="27" customFormat="1">
      <c s="96" t="s">
        <v>433</v>
      </c>
      <c s="74"/>
      <c s="121"/>
      <c s="121"/>
      <c s="121"/>
      <c s="121"/>
      <c s="121"/>
      <c s="121"/>
      <c s="121"/>
      <c s="379" t="s">
        <v>206</v>
      </c>
      <c s="121"/>
      <c s="121"/>
      <c s="121"/>
      <c r="P218" s="74"/>
      <c r="R218" s="74"/>
      <c s="2"/>
      <c s="74"/>
      <c r="V218" s="74"/>
      <c r="X218" s="74"/>
      <c r="AK218" s="245">
        <v>72.121</v>
      </c>
      <c s="109"/>
      <c s="109"/>
      <c s="109"/>
      <c s="197">
        <v>16579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237</v>
      </c>
      <c s="74"/>
      <c s="121"/>
      <c s="121"/>
      <c s="121"/>
      <c s="121"/>
      <c s="121"/>
      <c s="121"/>
      <c s="121"/>
      <c s="379" t="s">
        <v>262</v>
      </c>
      <c s="121"/>
      <c s="121"/>
      <c s="121"/>
      <c r="P219" s="74"/>
      <c r="R219" s="74"/>
      <c s="2"/>
      <c s="74"/>
      <c r="V219" s="74"/>
      <c r="X219" s="74"/>
      <c r="AK219" s="245">
        <v>72.521</v>
      </c>
      <c s="109"/>
      <c s="109"/>
      <c s="109"/>
      <c s="197">
        <v>19453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423</v>
      </c>
      <c s="74"/>
      <c s="121"/>
      <c s="121"/>
      <c s="121"/>
      <c s="121"/>
      <c s="121"/>
      <c s="121"/>
      <c s="121"/>
      <c s="379" t="s">
        <v>108</v>
      </c>
      <c s="121"/>
      <c s="121"/>
      <c s="121"/>
      <c r="P220" s="74"/>
      <c r="R220" s="74"/>
      <c s="2"/>
      <c s="74"/>
      <c r="V220" s="74"/>
      <c r="X220" s="74"/>
      <c r="AK220" s="245">
        <v>72.734</v>
      </c>
      <c s="109"/>
      <c s="109"/>
      <c s="109"/>
      <c s="197">
        <v>24889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L221" s="74" t="s">
        <v>13</v>
      </c>
      <c r="AO221" s="217"/>
      <c s="217"/>
      <c s="217"/>
      <c s="217"/>
      <c s="217"/>
      <c s="217"/>
      <c r="BE221" s="117"/>
    </row>
    <row ht="12.75" customHeight="1" s="27" customFormat="1">
      <c s="96" t="s">
        <v>361</v>
      </c>
      <c s="74"/>
      <c s="121"/>
      <c s="121"/>
      <c s="121"/>
      <c s="121"/>
      <c s="121"/>
      <c s="121"/>
      <c s="121"/>
      <c s="379" t="s">
        <v>249</v>
      </c>
      <c s="121"/>
      <c s="121"/>
      <c s="121"/>
      <c r="P222" s="74"/>
      <c r="R222" s="74"/>
      <c s="2"/>
      <c s="74"/>
      <c r="V222" s="74"/>
      <c r="X222" s="74"/>
      <c r="AK222" s="245">
        <v>72.947</v>
      </c>
      <c s="109"/>
      <c s="109"/>
      <c s="109"/>
      <c s="197">
        <v>24495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321</v>
      </c>
      <c s="74"/>
      <c s="121"/>
      <c s="121"/>
      <c s="121"/>
      <c s="121"/>
      <c s="121"/>
      <c s="121"/>
      <c s="121"/>
      <c s="379" t="s">
        <v>293</v>
      </c>
      <c s="121"/>
      <c s="121"/>
      <c s="121"/>
      <c r="P223" s="74"/>
      <c r="R223" s="74"/>
      <c s="2"/>
      <c s="74"/>
      <c r="V223" s="74"/>
      <c r="X223" s="74"/>
      <c r="AK223" s="245">
        <v>73.454</v>
      </c>
      <c s="109"/>
      <c s="109"/>
      <c s="109"/>
      <c s="197">
        <v>3539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272</v>
      </c>
      <c s="74"/>
      <c s="121"/>
      <c s="121"/>
      <c s="121"/>
      <c s="121"/>
      <c s="121"/>
      <c s="121"/>
      <c s="121"/>
      <c s="379" t="s">
        <v>127</v>
      </c>
      <c s="121"/>
      <c s="121"/>
      <c s="121"/>
      <c r="P224" s="74"/>
      <c r="R224" s="74"/>
      <c s="2"/>
      <c s="74"/>
      <c r="V224" s="74"/>
      <c r="X224" s="74"/>
      <c r="AK224" s="245">
        <v>73.827</v>
      </c>
      <c s="109"/>
      <c s="109"/>
      <c s="109"/>
      <c s="197">
        <v>1994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209</v>
      </c>
      <c s="74"/>
      <c s="121"/>
      <c s="121"/>
      <c s="121"/>
      <c s="121"/>
      <c s="121"/>
      <c s="121"/>
      <c s="121"/>
      <c s="379" t="s">
        <v>31</v>
      </c>
      <c s="121"/>
      <c s="121"/>
      <c s="121"/>
      <c r="P225" s="74"/>
      <c r="R225" s="74"/>
      <c s="2"/>
      <c s="74"/>
      <c r="V225" s="74"/>
      <c r="X225" s="74"/>
      <c r="AK225" s="245">
        <v>74.093</v>
      </c>
      <c s="109"/>
      <c s="109"/>
      <c s="109"/>
      <c s="197">
        <v>17607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362</v>
      </c>
      <c s="74"/>
      <c s="121"/>
      <c s="121"/>
      <c s="121"/>
      <c s="121"/>
      <c s="121"/>
      <c s="121"/>
      <c s="121"/>
      <c s="379" t="s">
        <v>381</v>
      </c>
      <c s="121"/>
      <c s="121"/>
      <c s="121"/>
      <c r="P226" s="74"/>
      <c r="R226" s="74"/>
      <c s="2"/>
      <c s="74"/>
      <c r="V226" s="74"/>
      <c r="X226" s="74"/>
      <c r="AK226" s="245">
        <v>74.253</v>
      </c>
      <c s="109"/>
      <c s="109"/>
      <c s="109"/>
      <c s="197">
        <v>5828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339</v>
      </c>
      <c s="74"/>
      <c s="121"/>
      <c s="121"/>
      <c s="121"/>
      <c s="121"/>
      <c s="121"/>
      <c s="121"/>
      <c s="121"/>
      <c s="379" t="s">
        <v>18</v>
      </c>
      <c s="121"/>
      <c s="121"/>
      <c s="121"/>
      <c r="P227" s="74"/>
      <c r="R227" s="74"/>
      <c s="2"/>
      <c s="74"/>
      <c r="V227" s="74"/>
      <c r="X227" s="74"/>
      <c r="AK227" s="245">
        <v>74.493</v>
      </c>
      <c s="109"/>
      <c s="109"/>
      <c s="109"/>
      <c s="197">
        <v>3564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BE228" s="117"/>
    </row>
    <row ht="12.75" customHeight="1" s="27" customFormat="1">
      <c s="57"/>
      <c r="BE229" s="117"/>
    </row>
    <row ht="12.75" customHeight="1" s="27" customFormat="1">
      <c s="57"/>
      <c r="BE230" s="117"/>
    </row>
    <row ht="12.75" customHeight="1" s="27" customFormat="1">
      <c s="57"/>
      <c r="BE231" s="117"/>
    </row>
    <row ht="12.75" customHeight="1" s="27" customFormat="1">
      <c s="57"/>
      <c r="BE232" s="117"/>
    </row>
    <row ht="12.75" customHeight="1" s="27" customFormat="1">
      <c s="57"/>
      <c r="BE233" s="117"/>
    </row>
    <row ht="12.75" customHeight="1" s="22" customFormat="1">
      <c s="73"/>
      <c s="71"/>
      <c s="118"/>
      <c s="118"/>
      <c s="118"/>
      <c s="118"/>
      <c s="118"/>
      <c s="118"/>
      <c s="118"/>
      <c s="377"/>
      <c s="118"/>
      <c s="118"/>
      <c s="118"/>
      <c s="26"/>
      <c s="26"/>
      <c s="71"/>
      <c s="26"/>
      <c s="71"/>
      <c s="347"/>
      <c s="71"/>
      <c s="26"/>
      <c s="71"/>
      <c s="26"/>
      <c s="71"/>
      <c s="26"/>
      <c s="26"/>
      <c s="26"/>
      <c s="26"/>
      <c s="26"/>
      <c s="26"/>
      <c s="26"/>
      <c s="26"/>
      <c s="26"/>
      <c s="26"/>
      <c s="26"/>
      <c s="26"/>
      <c s="26"/>
      <c s="9"/>
      <c s="26"/>
      <c s="26"/>
      <c s="26"/>
      <c s="26"/>
      <c s="347"/>
      <c s="26"/>
      <c s="26"/>
      <c s="26"/>
      <c s="26"/>
      <c s="324"/>
      <c s="26"/>
      <c s="26"/>
      <c s="26"/>
      <c s="26"/>
      <c s="324"/>
      <c s="26"/>
      <c s="26"/>
      <c s="26"/>
      <c s="101"/>
      <c s="259"/>
      <c s="259"/>
      <c s="259"/>
    </row>
    <row ht="12.75" customHeight="1" s="22" customFormat="1">
      <c s="322" t="s">
        <v>95</v>
      </c>
      <c s="369"/>
      <c s="169"/>
      <c s="169"/>
      <c s="169"/>
      <c s="169"/>
      <c s="369"/>
      <c s="75"/>
      <c s="75"/>
      <c s="332" t="s">
        <v>480</v>
      </c>
      <c s="70"/>
      <c s="70"/>
      <c s="70"/>
      <c s="363"/>
      <c s="70"/>
      <c s="70"/>
      <c s="70"/>
      <c s="70"/>
      <c s="70"/>
      <c s="70"/>
      <c s="70"/>
      <c s="70"/>
      <c s="70"/>
      <c s="70"/>
      <c s="70"/>
      <c s="70"/>
      <c s="70"/>
      <c s="70"/>
      <c s="332"/>
      <c s="332"/>
      <c s="332"/>
      <c s="332"/>
      <c s="332"/>
      <c s="332"/>
      <c s="367"/>
      <c s="367" t="s">
        <v>35</v>
      </c>
      <c s="369"/>
      <c s="369"/>
      <c s="332"/>
      <c s="75"/>
      <c s="209"/>
      <c s="209"/>
      <c s="332" t="s">
        <v>306</v>
      </c>
      <c s="70"/>
      <c s="333"/>
      <c s="70"/>
      <c s="70"/>
      <c s="342"/>
      <c s="241"/>
      <c s="342"/>
      <c s="29"/>
      <c s="29"/>
      <c s="211"/>
      <c s="333"/>
      <c s="190"/>
      <c s="190"/>
      <c s="186"/>
      <c s="259"/>
      <c s="259"/>
      <c s="259"/>
    </row>
    <row ht="12.75" customHeight="1" s="22" customFormat="1">
      <c s="135" t="s">
        <v>273</v>
      </c>
      <c s="234"/>
      <c s="38"/>
      <c s="110"/>
      <c s="110"/>
      <c s="110"/>
      <c s="110"/>
      <c s="278"/>
      <c s="278"/>
      <c s="152" t="s">
        <v>471</v>
      </c>
      <c s="271"/>
      <c s="271"/>
      <c s="271"/>
      <c s="183"/>
      <c s="271"/>
      <c s="271"/>
      <c s="271"/>
      <c s="271"/>
      <c s="271"/>
      <c s="271"/>
      <c s="271"/>
      <c s="271"/>
      <c s="271"/>
      <c s="271"/>
      <c s="271"/>
      <c s="271"/>
      <c s="271"/>
      <c s="271"/>
      <c s="152"/>
      <c s="329"/>
      <c s="152"/>
      <c s="152"/>
      <c s="152"/>
      <c s="152"/>
      <c s="232"/>
      <c s="372" t="s">
        <v>126</v>
      </c>
      <c s="234"/>
      <c s="234"/>
      <c s="152"/>
      <c s="278"/>
      <c s="52"/>
      <c s="52"/>
      <c s="152" t="s">
        <v>429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271</v>
      </c>
      <c s="278"/>
      <c s="278"/>
      <c s="278"/>
      <c s="278"/>
      <c s="278"/>
      <c s="278"/>
      <c s="278"/>
      <c s="278"/>
      <c s="152" t="s">
        <v>280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329"/>
      <c s="152"/>
      <c s="37"/>
      <c s="152"/>
      <c s="271"/>
      <c s="271"/>
      <c s="155" t="s">
        <v>357</v>
      </c>
      <c s="52"/>
      <c s="52"/>
      <c s="234"/>
      <c s="175"/>
      <c s="175"/>
      <c s="175"/>
      <c s="152" t="s">
        <v>294</v>
      </c>
      <c s="14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370</v>
      </c>
      <c s="278"/>
      <c s="278"/>
      <c s="278"/>
      <c s="278"/>
      <c s="278"/>
      <c s="278"/>
      <c s="278"/>
      <c s="278"/>
      <c s="152" t="s">
        <v>200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17"/>
      <c s="271"/>
      <c s="37"/>
      <c s="271"/>
      <c s="271"/>
      <c s="271"/>
      <c s="274" t="s">
        <v>160</v>
      </c>
      <c s="52"/>
      <c s="52"/>
      <c s="205"/>
      <c s="278"/>
      <c s="52"/>
      <c s="52"/>
      <c s="205" t="s">
        <v>89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>
      <c s="273" t="s">
        <v>345</v>
      </c>
      <c s="272"/>
      <c s="272"/>
      <c s="272"/>
      <c s="314"/>
      <c s="272"/>
      <c s="272"/>
      <c s="272"/>
      <c s="272"/>
      <c s="272"/>
      <c s="272"/>
      <c s="272"/>
      <c s="272"/>
      <c s="314"/>
      <c s="36" t="s">
        <v>294</v>
      </c>
      <c s="182"/>
      <c s="182"/>
      <c s="182"/>
      <c s="182"/>
      <c s="182"/>
      <c s="140"/>
      <c s="140"/>
      <c s="140"/>
      <c s="140"/>
      <c s="140"/>
      <c s="268"/>
      <c s="268"/>
      <c s="268"/>
      <c s="268"/>
      <c s="14"/>
      <c s="268"/>
      <c s="36"/>
      <c s="268"/>
      <c s="268"/>
      <c s="268"/>
      <c s="268"/>
      <c s="166"/>
      <c s="166"/>
      <c s="166"/>
      <c s="268"/>
      <c s="166"/>
      <c s="166"/>
      <c s="166"/>
      <c s="268"/>
      <c s="151"/>
      <c s="268"/>
      <c s="268"/>
      <c s="166"/>
      <c s="82"/>
      <c s="166"/>
      <c s="288"/>
      <c s="288"/>
      <c s="51"/>
      <c s="151"/>
      <c s="32"/>
      <c s="32"/>
      <c s="229"/>
      <c s="259"/>
      <c s="259"/>
      <c s="259"/>
    </row>
    <row ht="12.75" customHeight="1" s="106" customFormat="1">
      <c s="240"/>
      <c s="121"/>
      <c s="121"/>
      <c s="121"/>
      <c s="104"/>
      <c s="121"/>
      <c s="121"/>
      <c s="121"/>
      <c s="121"/>
      <c s="121"/>
      <c s="121"/>
      <c s="121"/>
      <c s="121"/>
      <c s="104"/>
      <c s="121"/>
      <c s="240"/>
      <c s="121"/>
      <c s="121"/>
      <c s="121"/>
      <c s="121"/>
      <c s="121"/>
      <c s="240"/>
      <c s="121"/>
      <c s="121"/>
      <c s="240"/>
      <c s="121"/>
      <c s="121"/>
      <c s="121"/>
      <c s="121"/>
      <c s="201"/>
      <c s="121"/>
      <c s="297"/>
      <c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</row>
    <row ht="12.75" customHeight="1" s="106" customFormat="1">
      <c s="317" t="s">
        <v>124</v>
      </c>
      <c s="296"/>
      <c s="296"/>
      <c s="296"/>
      <c s="35"/>
      <c s="296"/>
      <c s="296"/>
      <c s="296"/>
      <c s="296"/>
      <c s="296" t="s">
        <v>144</v>
      </c>
      <c s="296"/>
      <c s="296"/>
      <c s="296"/>
      <c s="296"/>
      <c s="296"/>
      <c s="35"/>
      <c s="296"/>
      <c s="296"/>
      <c s="296"/>
      <c s="296"/>
      <c s="296"/>
      <c s="35"/>
      <c s="296"/>
      <c s="296"/>
      <c s="35"/>
      <c s="296"/>
      <c s="296"/>
      <c s="296"/>
      <c s="296"/>
      <c s="296"/>
      <c s="296"/>
      <c s="296"/>
      <c s="296"/>
      <c s="35"/>
      <c s="35"/>
      <c s="253" t="s">
        <v>481</v>
      </c>
      <c s="364"/>
      <c s="364"/>
      <c s="364"/>
      <c s="364"/>
      <c s="364"/>
      <c s="67"/>
      <c s="31" t="s">
        <v>299</v>
      </c>
      <c s="216"/>
      <c s="216"/>
      <c s="216"/>
      <c s="381"/>
      <c s="31"/>
      <c s="31" t="s">
        <v>299</v>
      </c>
      <c s="216"/>
      <c s="216"/>
      <c s="31"/>
      <c s="31" t="s">
        <v>92</v>
      </c>
      <c s="336"/>
      <c s="336"/>
      <c s="336"/>
      <c s="177"/>
    </row>
    <row ht="12.75" customHeight="1" s="27" customFormat="1">
      <c s="81"/>
      <c s="198"/>
      <c s="198"/>
      <c s="198"/>
      <c s="327"/>
      <c s="198"/>
      <c s="198"/>
      <c s="198"/>
      <c s="198"/>
      <c s="198"/>
      <c s="198"/>
      <c s="198"/>
      <c s="198"/>
      <c s="198"/>
      <c s="198"/>
      <c s="327"/>
      <c s="198"/>
      <c s="198"/>
      <c s="198"/>
      <c s="198"/>
      <c s="198"/>
      <c s="327"/>
      <c s="198"/>
      <c s="198"/>
      <c s="327"/>
      <c s="191"/>
      <c s="198"/>
      <c s="198"/>
      <c s="198"/>
      <c s="198"/>
      <c s="198"/>
      <c s="198"/>
      <c s="198"/>
      <c s="327"/>
      <c s="327"/>
      <c s="327"/>
      <c s="165" t="s">
        <v>90</v>
      </c>
      <c s="165"/>
      <c s="165"/>
      <c s="165"/>
      <c s="7"/>
      <c s="7"/>
      <c s="319" t="s">
        <v>255</v>
      </c>
      <c s="168"/>
      <c s="168"/>
      <c s="168"/>
      <c s="263"/>
      <c s="198"/>
      <c s="319" t="s">
        <v>401</v>
      </c>
      <c s="168"/>
      <c s="168"/>
      <c s="319"/>
      <c s="319" t="s">
        <v>8</v>
      </c>
      <c s="267"/>
      <c s="267"/>
      <c s="267"/>
      <c s="227"/>
    </row>
    <row ht="12.75" customHeight="1" s="27" customFormat="1">
      <c s="249" t="s">
        <v>97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298"/>
      <c s="298"/>
      <c s="391"/>
      <c s="298"/>
      <c s="298"/>
      <c s="298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1</v>
      </c>
      <c s="74"/>
      <c s="121"/>
      <c s="121"/>
      <c s="121"/>
      <c s="121"/>
      <c s="121"/>
      <c s="121"/>
      <c s="121"/>
      <c s="379" t="s">
        <v>307</v>
      </c>
      <c s="121"/>
      <c s="121"/>
      <c s="121"/>
      <c r="P244" s="74"/>
      <c r="R244" s="74"/>
      <c s="2"/>
      <c s="74"/>
      <c r="V244" s="74"/>
      <c r="X244" s="74"/>
      <c r="AK244" s="245">
        <v>72.921</v>
      </c>
      <c s="109"/>
      <c s="109"/>
      <c s="109"/>
      <c s="197">
        <v>4129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447</v>
      </c>
      <c s="74"/>
      <c s="121"/>
      <c s="121"/>
      <c s="121"/>
      <c s="121"/>
      <c s="121"/>
      <c s="121"/>
      <c s="121"/>
      <c s="379" t="s">
        <v>55</v>
      </c>
      <c s="121"/>
      <c s="121"/>
      <c s="121"/>
      <c r="P245" s="74"/>
      <c r="R245" s="74"/>
      <c s="2"/>
      <c s="74"/>
      <c r="V245" s="74"/>
      <c r="X245" s="74"/>
      <c r="AK245" s="245">
        <v>73.08</v>
      </c>
      <c s="109"/>
      <c s="109"/>
      <c s="109"/>
      <c s="197">
        <v>11186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253</v>
      </c>
      <c s="74"/>
      <c s="121"/>
      <c s="121"/>
      <c s="121"/>
      <c s="121"/>
      <c s="121"/>
      <c s="121"/>
      <c s="121"/>
      <c s="379" t="s">
        <v>378</v>
      </c>
      <c s="121"/>
      <c s="121"/>
      <c s="121"/>
      <c r="P246" s="74"/>
      <c r="R246" s="74"/>
      <c s="2"/>
      <c s="74"/>
      <c r="V246" s="74"/>
      <c r="X246" s="74"/>
      <c r="AK246" s="245">
        <v>73.214</v>
      </c>
      <c s="109"/>
      <c s="109"/>
      <c s="109"/>
      <c s="197">
        <v>8882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36</v>
      </c>
      <c s="74"/>
      <c s="121"/>
      <c s="121"/>
      <c s="121"/>
      <c s="121"/>
      <c s="121"/>
      <c s="121"/>
      <c s="121"/>
      <c s="379" t="s">
        <v>240</v>
      </c>
      <c s="121"/>
      <c s="121"/>
      <c s="121"/>
      <c r="P247" s="74"/>
      <c r="R247" s="74"/>
      <c s="2"/>
      <c s="74"/>
      <c r="V247" s="74"/>
      <c r="X247" s="74"/>
      <c r="AK247" s="245">
        <v>73.427</v>
      </c>
      <c s="109"/>
      <c s="109"/>
      <c s="109"/>
      <c s="197">
        <v>6288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313</v>
      </c>
      <c s="74"/>
      <c s="121"/>
      <c s="121"/>
      <c s="121"/>
      <c s="121"/>
      <c s="121"/>
      <c s="121"/>
      <c s="121"/>
      <c s="379" t="s">
        <v>122</v>
      </c>
      <c s="121"/>
      <c s="121"/>
      <c s="121"/>
      <c r="P248" s="74"/>
      <c r="R248" s="74"/>
      <c s="2"/>
      <c s="74"/>
      <c r="V248" s="74"/>
      <c r="X248" s="74"/>
      <c r="AK248" s="245">
        <v>74.227</v>
      </c>
      <c s="109"/>
      <c s="109"/>
      <c s="109"/>
      <c s="197">
        <v>4978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AO249" s="217"/>
      <c s="217"/>
      <c s="217"/>
      <c s="217"/>
      <c s="217"/>
      <c s="217"/>
      <c r="BE249" s="117"/>
    </row>
    <row ht="12.75" customHeight="1" s="27" customFormat="1">
      <c s="249" t="s">
        <v>427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391"/>
      <c s="391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453</v>
      </c>
      <c s="74"/>
      <c s="121"/>
      <c s="121"/>
      <c s="121"/>
      <c s="121"/>
      <c s="121"/>
      <c s="121"/>
      <c s="121"/>
      <c s="379" t="s">
        <v>4</v>
      </c>
      <c s="121"/>
      <c s="121"/>
      <c s="121"/>
      <c r="P251" s="74"/>
      <c r="R251" s="74"/>
      <c s="2"/>
      <c s="74"/>
      <c r="V251" s="74"/>
      <c r="X251" s="74"/>
      <c r="AK251" s="245">
        <v>66.737</v>
      </c>
      <c s="109"/>
      <c s="109"/>
      <c s="109"/>
      <c s="197">
        <v>17744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457</v>
      </c>
      <c s="74"/>
      <c s="121"/>
      <c s="121"/>
      <c s="121"/>
      <c s="121"/>
      <c s="121"/>
      <c s="121"/>
      <c s="121"/>
      <c s="379" t="s">
        <v>158</v>
      </c>
      <c s="121"/>
      <c s="121"/>
      <c s="121"/>
      <c r="P252" s="74"/>
      <c r="R252" s="74"/>
      <c s="2"/>
      <c s="74"/>
      <c r="V252" s="74"/>
      <c r="X252" s="74"/>
      <c r="AK25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219</v>
      </c>
      <c s="74"/>
      <c s="121"/>
      <c s="121"/>
      <c s="121"/>
      <c s="121"/>
      <c s="121"/>
      <c s="121"/>
      <c s="121"/>
      <c s="379" t="s">
        <v>138</v>
      </c>
      <c s="121"/>
      <c s="121"/>
      <c s="121"/>
      <c r="P253" s="74"/>
      <c r="R253" s="74"/>
      <c s="2"/>
      <c s="74"/>
      <c r="V253" s="74"/>
      <c r="X253" s="74"/>
      <c r="AK253" s="245">
        <v>70.149</v>
      </c>
      <c s="109"/>
      <c s="109"/>
      <c s="109"/>
      <c s="197">
        <v>6034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288</v>
      </c>
      <c s="74"/>
      <c s="121"/>
      <c s="121"/>
      <c s="121"/>
      <c s="121"/>
      <c s="121"/>
      <c s="121"/>
      <c s="121"/>
      <c s="388" t="s">
        <v>311</v>
      </c>
      <c s="121"/>
      <c s="121"/>
      <c s="121"/>
      <c r="P254" s="74"/>
      <c r="R254" s="74"/>
      <c s="2"/>
      <c s="74"/>
      <c r="V254" s="74"/>
      <c r="X254" s="74"/>
      <c r="AK254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372</v>
      </c>
      <c s="74"/>
      <c s="121"/>
      <c s="121"/>
      <c s="121"/>
      <c s="121"/>
      <c s="121"/>
      <c s="121"/>
      <c s="121"/>
      <c s="388" t="s">
        <v>311</v>
      </c>
      <c s="121"/>
      <c s="121"/>
      <c s="121"/>
      <c r="P255" s="74"/>
      <c r="R255" s="74"/>
      <c s="2"/>
      <c s="74"/>
      <c r="V255" s="74"/>
      <c r="X255" s="74"/>
      <c r="AK255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67</v>
      </c>
      <c s="74"/>
      <c s="121"/>
      <c s="121"/>
      <c s="121"/>
      <c s="121"/>
      <c s="121"/>
      <c s="121"/>
      <c s="121"/>
      <c s="388" t="s">
        <v>311</v>
      </c>
      <c s="121"/>
      <c s="121"/>
      <c s="121"/>
      <c r="P256" s="74"/>
      <c r="R256" s="74"/>
      <c s="2"/>
      <c s="74"/>
      <c r="V256" s="74"/>
      <c r="X256" s="74"/>
      <c r="AK256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235</v>
      </c>
      <c s="74"/>
      <c s="121"/>
      <c s="121"/>
      <c s="121"/>
      <c s="121"/>
      <c s="121"/>
      <c s="121"/>
      <c s="121"/>
      <c s="379" t="s">
        <v>133</v>
      </c>
      <c s="121"/>
      <c s="121"/>
      <c s="121"/>
      <c r="P257" s="74"/>
      <c r="R257" s="74"/>
      <c s="2"/>
      <c s="74"/>
      <c r="V257" s="74"/>
      <c r="X257" s="74"/>
      <c r="AK257" s="245">
        <v>71.295</v>
      </c>
      <c s="109"/>
      <c s="109"/>
      <c s="109"/>
      <c s="197">
        <v>21878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>
      <c s="96" t="s">
        <v>358</v>
      </c>
      <c s="74"/>
      <c r="J258" s="379" t="s">
        <v>162</v>
      </c>
      <c r="N258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>
      <c s="96" t="s">
        <v>497</v>
      </c>
      <c s="74"/>
      <c r="J259" s="379" t="s">
        <v>410</v>
      </c>
      <c r="N259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310</v>
      </c>
      <c s="74"/>
      <c s="121"/>
      <c s="121"/>
      <c s="121"/>
      <c s="121"/>
      <c s="121"/>
      <c s="121"/>
      <c s="121"/>
      <c s="379" t="s">
        <v>112</v>
      </c>
      <c s="121"/>
      <c s="121"/>
      <c s="121"/>
      <c r="P260" s="74"/>
      <c r="R260" s="74"/>
      <c s="2"/>
      <c s="74"/>
      <c r="V260" s="74"/>
      <c r="X260" s="74"/>
      <c r="AK260" s="245">
        <v>72.281</v>
      </c>
      <c s="109"/>
      <c s="109"/>
      <c s="109"/>
      <c s="197">
        <v>85187</v>
      </c>
      <c s="109"/>
      <c s="109"/>
      <c s="109"/>
      <c s="109"/>
      <c s="109"/>
      <c s="126"/>
      <c s="375"/>
      <c s="375"/>
      <c s="375"/>
      <c s="304"/>
      <c s="126"/>
      <c s="109"/>
      <c s="109"/>
      <c s="109"/>
      <c s="109"/>
      <c s="117"/>
    </row>
    <row ht="12.75" customHeight="1" s="27" customFormat="1">
      <c s="96" t="s">
        <v>110</v>
      </c>
      <c s="74"/>
      <c s="121"/>
      <c s="121"/>
      <c s="121"/>
      <c s="121"/>
      <c s="121"/>
      <c s="121"/>
      <c s="121"/>
      <c s="379" t="s">
        <v>138</v>
      </c>
      <c s="121"/>
      <c s="121"/>
      <c s="121"/>
      <c r="P261" s="74"/>
      <c r="R261" s="74"/>
      <c s="2"/>
      <c s="74"/>
      <c r="V261" s="74"/>
      <c r="X261" s="74"/>
      <c r="AK261" s="245">
        <v>72.734</v>
      </c>
      <c s="109"/>
      <c s="109"/>
      <c s="109"/>
      <c s="197">
        <v>12657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129</v>
      </c>
      <c s="74"/>
      <c s="121"/>
      <c s="121"/>
      <c s="121"/>
      <c s="121"/>
      <c s="121"/>
      <c s="121"/>
      <c s="121"/>
      <c s="379" t="s">
        <v>83</v>
      </c>
      <c s="121"/>
      <c s="121"/>
      <c s="121"/>
      <c r="P262" s="74"/>
      <c r="R262" s="74"/>
      <c s="2"/>
      <c s="74"/>
      <c r="V262" s="74"/>
      <c r="X262" s="74"/>
      <c r="AK26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355</v>
      </c>
      <c s="74"/>
      <c s="121"/>
      <c s="121"/>
      <c s="121"/>
      <c s="121"/>
      <c s="121"/>
      <c s="121"/>
      <c s="121"/>
      <c s="379" t="s">
        <v>251</v>
      </c>
      <c s="121"/>
      <c s="121"/>
      <c s="121"/>
      <c r="P263" s="74"/>
      <c r="R263" s="74"/>
      <c s="2"/>
      <c s="74"/>
      <c r="V263" s="74"/>
      <c r="X263" s="74"/>
      <c r="AK26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398</v>
      </c>
      <c s="74"/>
      <c s="121"/>
      <c s="121"/>
      <c s="121"/>
      <c s="121"/>
      <c s="121"/>
      <c s="121"/>
      <c s="121"/>
      <c s="379" t="s">
        <v>303</v>
      </c>
      <c s="121"/>
      <c s="121"/>
      <c s="121"/>
      <c r="P264" s="74"/>
      <c r="R264" s="74"/>
      <c s="2"/>
      <c s="74"/>
      <c r="V264" s="74"/>
      <c r="X264" s="74"/>
      <c r="AK264" s="245">
        <v>74.333</v>
      </c>
      <c s="109"/>
      <c s="109"/>
      <c s="109"/>
      <c s="197">
        <v>885005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37</v>
      </c>
      <c s="74"/>
      <c s="121"/>
      <c s="121"/>
      <c s="121"/>
      <c s="121"/>
      <c s="121"/>
      <c s="121"/>
      <c s="121"/>
      <c s="379" t="s">
        <v>205</v>
      </c>
      <c s="121"/>
      <c s="121"/>
      <c s="121"/>
      <c r="P265" s="74"/>
      <c r="R265" s="74"/>
      <c s="2"/>
      <c s="74"/>
      <c r="V265" s="74"/>
      <c r="X265" s="74"/>
      <c r="AK265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136</v>
      </c>
      <c s="74"/>
      <c s="121"/>
      <c s="121"/>
      <c s="121"/>
      <c s="121"/>
      <c s="121"/>
      <c s="121"/>
      <c s="121"/>
      <c s="379" t="s">
        <v>169</v>
      </c>
      <c s="121"/>
      <c s="121"/>
      <c s="121"/>
      <c r="P266" s="74"/>
      <c r="R266" s="74"/>
      <c s="2"/>
      <c s="74"/>
      <c r="V266" s="74"/>
      <c r="X266" s="74"/>
      <c r="AK266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10</v>
      </c>
      <c s="74"/>
      <c s="121"/>
      <c s="121"/>
      <c s="121"/>
      <c s="121"/>
      <c s="121"/>
      <c s="121"/>
      <c s="121"/>
      <c s="379" t="s">
        <v>466</v>
      </c>
      <c s="121"/>
      <c s="121"/>
      <c s="121"/>
      <c r="P267" s="74"/>
      <c r="R267" s="74"/>
      <c s="2"/>
      <c s="74"/>
      <c r="V267" s="74"/>
      <c r="X267" s="74"/>
      <c r="AK267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99</v>
      </c>
      <c s="74"/>
      <c s="121"/>
      <c s="121"/>
      <c s="121"/>
      <c s="121"/>
      <c s="121"/>
      <c s="121"/>
      <c s="121"/>
      <c s="379" t="s">
        <v>216</v>
      </c>
      <c s="121"/>
      <c s="121"/>
      <c s="121"/>
      <c r="P268" s="74"/>
      <c r="R268" s="74"/>
      <c s="2"/>
      <c s="74"/>
      <c r="V268" s="74"/>
      <c r="X268" s="74"/>
      <c r="AK268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367</v>
      </c>
      <c s="74"/>
      <c s="121"/>
      <c s="121"/>
      <c s="121"/>
      <c s="121"/>
      <c s="121"/>
      <c s="121"/>
      <c s="121"/>
      <c s="379" t="s">
        <v>229</v>
      </c>
      <c s="121"/>
      <c s="121"/>
      <c s="121"/>
      <c r="P269" s="74"/>
      <c r="R269" s="74"/>
      <c s="2"/>
      <c s="74"/>
      <c r="V269" s="74"/>
      <c r="X269" s="74"/>
      <c r="AK269" s="245">
        <v>78.438</v>
      </c>
      <c s="109"/>
      <c s="109"/>
      <c s="109"/>
      <c s="197">
        <v>39264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65</v>
      </c>
      <c s="74"/>
      <c s="121"/>
      <c s="121"/>
      <c s="121"/>
      <c s="121"/>
      <c s="121"/>
      <c s="121"/>
      <c s="121"/>
      <c s="379" t="s">
        <v>450</v>
      </c>
      <c s="121"/>
      <c s="121"/>
      <c s="121"/>
      <c r="P270" s="74"/>
      <c r="R270" s="74"/>
      <c s="2"/>
      <c s="74"/>
      <c r="V270" s="74"/>
      <c r="X270" s="74"/>
      <c r="AK270" s="245">
        <v>78.597</v>
      </c>
      <c s="109"/>
      <c s="109"/>
      <c s="109"/>
      <c s="197">
        <v>5094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AO271" s="217"/>
      <c s="217"/>
      <c s="217"/>
      <c s="217"/>
      <c s="217"/>
      <c s="217"/>
      <c r="BE271" s="117"/>
    </row>
    <row ht="12.75" customHeight="1" s="27" customFormat="1">
      <c s="249" t="s">
        <v>416</v>
      </c>
      <c s="238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391"/>
      <c s="391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452</v>
      </c>
      <c s="74"/>
      <c s="121"/>
      <c s="121"/>
      <c s="121"/>
      <c s="121"/>
      <c s="121"/>
      <c s="121"/>
      <c s="121"/>
      <c s="379" t="s">
        <v>139</v>
      </c>
      <c s="121"/>
      <c s="121"/>
      <c s="121"/>
      <c r="P273" s="181"/>
      <c r="R273" s="74"/>
      <c s="74"/>
      <c s="74"/>
      <c r="V273" s="74"/>
      <c r="X273" s="74"/>
      <c r="AB273" s="74"/>
      <c s="74"/>
      <c r="AK273" s="389"/>
      <c s="109"/>
      <c s="109"/>
      <c s="109"/>
      <c s="252"/>
      <c s="109"/>
      <c s="109"/>
      <c s="109"/>
      <c s="109"/>
      <c s="109"/>
      <c s="252"/>
      <c s="109"/>
      <c s="109"/>
      <c s="109"/>
      <c s="304"/>
      <c s="126"/>
      <c s="109"/>
      <c s="109"/>
      <c s="109"/>
      <c s="109"/>
      <c s="117"/>
    </row>
    <row ht="12.75" customHeight="1" s="27" customFormat="1">
      <c s="212" t="s">
        <v>242</v>
      </c>
      <c s="181"/>
      <c s="121"/>
      <c s="121"/>
      <c s="121"/>
      <c s="121"/>
      <c s="121"/>
      <c s="121"/>
      <c s="121"/>
      <c s="379" t="s">
        <v>183</v>
      </c>
      <c s="121"/>
      <c s="121"/>
      <c s="121"/>
      <c r="P274" s="181"/>
      <c r="R274" s="74"/>
      <c s="74"/>
      <c s="74"/>
      <c r="V274" s="74"/>
      <c r="X274" s="74"/>
      <c r="AB274" s="74"/>
      <c s="74"/>
      <c r="AK274" s="389"/>
      <c s="109"/>
      <c s="109"/>
      <c s="109"/>
      <c s="252"/>
      <c s="109"/>
      <c s="109"/>
      <c s="109"/>
      <c s="109"/>
      <c s="109"/>
      <c s="252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458</v>
      </c>
      <c s="74"/>
      <c s="121"/>
      <c s="121"/>
      <c s="121"/>
      <c s="121"/>
      <c s="121"/>
      <c s="121"/>
      <c s="121"/>
      <c s="379" t="s">
        <v>244</v>
      </c>
      <c s="121"/>
      <c s="121"/>
      <c s="121"/>
      <c r="P275" s="181"/>
      <c r="R275" s="74"/>
      <c s="74"/>
      <c s="74"/>
      <c r="V275" s="74"/>
      <c r="X275" s="74"/>
      <c r="AB275" s="74"/>
      <c s="74"/>
      <c r="AK275" s="389"/>
      <c s="109"/>
      <c s="109"/>
      <c s="109"/>
      <c s="252"/>
      <c s="109"/>
      <c s="109"/>
      <c s="109"/>
      <c s="109"/>
      <c s="109"/>
      <c s="252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256</v>
      </c>
      <c s="74"/>
      <c s="121"/>
      <c s="121"/>
      <c s="121"/>
      <c s="121"/>
      <c s="121"/>
      <c s="121"/>
      <c s="121"/>
      <c s="74" t="s">
        <v>496</v>
      </c>
      <c s="121"/>
      <c s="121"/>
      <c s="121"/>
      <c r="P276" s="181"/>
      <c r="R276" s="74"/>
      <c s="74"/>
      <c s="74"/>
      <c r="V276" s="74"/>
      <c r="X276" s="74"/>
      <c r="AB276" s="74"/>
      <c s="74"/>
      <c r="AK276" s="389"/>
      <c s="109"/>
      <c s="109"/>
      <c s="109"/>
      <c s="252"/>
      <c s="109"/>
      <c s="109"/>
      <c s="109"/>
      <c s="109"/>
      <c s="109"/>
      <c s="252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AO277" s="217"/>
      <c s="217"/>
      <c s="217"/>
      <c s="217"/>
      <c s="217"/>
      <c s="217"/>
      <c r="BE277" s="117"/>
    </row>
    <row ht="12.75" customHeight="1" s="27" customFormat="1">
      <c s="249" t="s">
        <v>9</v>
      </c>
      <c s="262"/>
      <c s="262"/>
      <c s="262"/>
      <c s="262"/>
      <c s="262"/>
      <c s="262"/>
      <c s="262"/>
      <c s="262"/>
      <c s="262"/>
      <c s="262"/>
      <c s="262"/>
      <c s="262"/>
      <c s="362"/>
      <c s="362"/>
      <c s="176"/>
      <c s="362"/>
      <c s="176"/>
      <c s="115"/>
      <c s="176"/>
      <c s="362"/>
      <c s="176"/>
      <c s="362"/>
      <c s="176"/>
      <c s="362"/>
      <c s="362"/>
      <c s="362"/>
      <c s="362"/>
      <c s="362"/>
      <c s="362"/>
      <c s="362"/>
      <c s="362"/>
      <c s="362"/>
      <c s="362"/>
      <c s="362"/>
      <c s="362"/>
      <c s="362"/>
      <c s="171"/>
      <c s="362"/>
      <c s="362"/>
      <c s="162"/>
      <c s="162"/>
      <c s="373"/>
      <c s="162"/>
      <c s="162"/>
      <c s="162"/>
      <c s="362"/>
      <c s="59"/>
      <c s="362"/>
      <c s="362"/>
      <c s="362"/>
      <c s="362"/>
      <c s="59"/>
      <c s="362"/>
      <c s="362"/>
      <c s="362"/>
      <c s="76"/>
    </row>
    <row ht="12.75" customHeight="1" s="27" customFormat="1">
      <c s="96" t="s">
        <v>267</v>
      </c>
      <c s="74"/>
      <c s="121"/>
      <c s="121"/>
      <c s="121"/>
      <c s="121"/>
      <c s="121"/>
      <c s="121"/>
      <c s="121"/>
      <c s="379" t="s">
        <v>62</v>
      </c>
      <c s="121"/>
      <c s="121"/>
      <c s="121"/>
      <c r="P279" s="74"/>
      <c r="R279" s="74"/>
      <c s="2"/>
      <c s="74"/>
      <c r="V279" s="74"/>
      <c r="X279" s="74"/>
      <c r="AK279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41</v>
      </c>
      <c s="74"/>
      <c s="121"/>
      <c s="121"/>
      <c s="121"/>
      <c s="121"/>
      <c s="121"/>
      <c s="121"/>
      <c s="121"/>
      <c s="379" t="s">
        <v>279</v>
      </c>
      <c s="121"/>
      <c s="121"/>
      <c s="121"/>
      <c r="P280" s="74"/>
      <c r="R280" s="74"/>
      <c s="2"/>
      <c s="74"/>
      <c r="V280" s="74"/>
      <c r="X280" s="74"/>
      <c r="AK280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117</v>
      </c>
      <c s="74"/>
      <c s="121"/>
      <c s="121"/>
      <c s="121"/>
      <c s="121"/>
      <c s="121"/>
      <c s="121"/>
      <c s="121"/>
      <c s="379" t="s">
        <v>60</v>
      </c>
      <c s="121"/>
      <c s="121"/>
      <c s="121"/>
      <c r="P281" s="74"/>
      <c r="R281" s="74"/>
      <c s="2"/>
      <c s="74"/>
      <c r="V281" s="74"/>
      <c r="X281" s="74"/>
      <c r="AK281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164</v>
      </c>
      <c s="74"/>
      <c s="121"/>
      <c s="121"/>
      <c s="121"/>
      <c s="121"/>
      <c s="121"/>
      <c s="121"/>
      <c s="121"/>
      <c s="379" t="s">
        <v>482</v>
      </c>
      <c s="121"/>
      <c s="121"/>
      <c s="121"/>
      <c r="P282" s="74"/>
      <c r="R282" s="74"/>
      <c s="2"/>
      <c s="74"/>
      <c r="V282" s="74"/>
      <c r="X282" s="74"/>
      <c r="AK28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456</v>
      </c>
      <c s="74"/>
      <c s="121"/>
      <c s="121"/>
      <c s="121"/>
      <c s="121"/>
      <c s="121"/>
      <c s="121"/>
      <c s="121"/>
      <c s="379" t="s">
        <v>179</v>
      </c>
      <c s="121"/>
      <c s="121"/>
      <c s="121"/>
      <c r="P283" s="74"/>
      <c r="R283" s="74"/>
      <c s="2"/>
      <c s="74"/>
      <c r="V283" s="74"/>
      <c r="X283" s="74"/>
      <c r="AK28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150</v>
      </c>
      <c s="74"/>
      <c s="121"/>
      <c s="121"/>
      <c s="121"/>
      <c s="121"/>
      <c s="121"/>
      <c s="121"/>
      <c s="121"/>
      <c s="379" t="s">
        <v>399</v>
      </c>
      <c s="121"/>
      <c s="121"/>
      <c s="121"/>
      <c r="P284" s="74"/>
      <c r="R284" s="74"/>
      <c s="2"/>
      <c s="74"/>
      <c r="V284" s="74"/>
      <c r="X284" s="74"/>
      <c r="AK284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230</v>
      </c>
      <c s="74"/>
      <c s="121"/>
      <c s="121"/>
      <c s="121"/>
      <c s="121"/>
      <c s="121"/>
      <c s="121"/>
      <c s="121"/>
      <c s="379" t="s">
        <v>131</v>
      </c>
      <c s="121"/>
      <c s="121"/>
      <c s="121"/>
      <c r="P285" s="74"/>
      <c r="R285" s="74"/>
      <c s="2"/>
      <c s="74"/>
      <c r="V285" s="74"/>
      <c r="X285" s="74"/>
      <c r="AK285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352</v>
      </c>
      <c s="74"/>
      <c s="121"/>
      <c s="121"/>
      <c s="121"/>
      <c s="121"/>
      <c s="121"/>
      <c s="121"/>
      <c s="121"/>
      <c s="379" t="s">
        <v>56</v>
      </c>
      <c s="121"/>
      <c s="121"/>
      <c s="121"/>
      <c r="P286" s="74"/>
      <c r="R286" s="74"/>
      <c s="2"/>
      <c s="74"/>
      <c r="V286" s="74"/>
      <c r="X286" s="74"/>
      <c r="AK286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>
      <c s="96" t="s">
        <v>107</v>
      </c>
      <c s="74"/>
      <c r="J287" s="379" t="s">
        <v>346</v>
      </c>
      <c r="N287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>
      <c s="96" t="s">
        <v>338</v>
      </c>
      <c s="74"/>
      <c r="J288" s="379" t="s">
        <v>42</v>
      </c>
      <c r="N288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>
      <c s="96"/>
      <c s="74"/>
      <c r="J289" s="379"/>
      <c r="N289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>
      <c s="96"/>
      <c s="74"/>
      <c r="J290" s="379"/>
      <c r="N290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>
      <c s="96"/>
      <c s="74"/>
      <c r="J291" s="379"/>
      <c r="N291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>
      <c s="96"/>
      <c s="74"/>
      <c r="J292" s="379"/>
      <c r="N292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 s="22" customFormat="1">
      <c s="120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99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203"/>
      <c s="259"/>
      <c s="259"/>
      <c s="259"/>
    </row>
    <row ht="12.75" customHeight="1" s="22" customFormat="1">
      <c s="322" t="s">
        <v>95</v>
      </c>
      <c s="369"/>
      <c s="169"/>
      <c s="169"/>
      <c s="169"/>
      <c s="169"/>
      <c s="369"/>
      <c s="75"/>
      <c s="75"/>
      <c s="332" t="s">
        <v>480</v>
      </c>
      <c s="70"/>
      <c s="70"/>
      <c s="70"/>
      <c s="363"/>
      <c s="70"/>
      <c s="70"/>
      <c s="70"/>
      <c s="70"/>
      <c s="70"/>
      <c s="70"/>
      <c s="70"/>
      <c s="70"/>
      <c s="70"/>
      <c s="70"/>
      <c s="70"/>
      <c s="70"/>
      <c s="70"/>
      <c s="70"/>
      <c s="332"/>
      <c s="332"/>
      <c s="332"/>
      <c s="332"/>
      <c s="332"/>
      <c s="332"/>
      <c s="367"/>
      <c s="367" t="s">
        <v>35</v>
      </c>
      <c s="369"/>
      <c s="369"/>
      <c s="332"/>
      <c s="75"/>
      <c s="209"/>
      <c s="209"/>
      <c s="332" t="s">
        <v>306</v>
      </c>
      <c s="70"/>
      <c s="333"/>
      <c s="70"/>
      <c s="70"/>
      <c s="342"/>
      <c s="241"/>
      <c s="342"/>
      <c s="29"/>
      <c s="29"/>
      <c s="211"/>
      <c s="333"/>
      <c s="190"/>
      <c s="190"/>
      <c s="186"/>
      <c s="259"/>
      <c s="259"/>
      <c s="259"/>
    </row>
    <row ht="12.75" customHeight="1" s="22" customFormat="1">
      <c s="135" t="s">
        <v>273</v>
      </c>
      <c s="234"/>
      <c s="38"/>
      <c s="110"/>
      <c s="110"/>
      <c s="110"/>
      <c s="110"/>
      <c s="278"/>
      <c s="278"/>
      <c s="152" t="s">
        <v>471</v>
      </c>
      <c s="271"/>
      <c s="271"/>
      <c s="271"/>
      <c s="183"/>
      <c s="271"/>
      <c s="271"/>
      <c s="271"/>
      <c s="271"/>
      <c s="271"/>
      <c s="271"/>
      <c s="271"/>
      <c s="271"/>
      <c s="271"/>
      <c s="271"/>
      <c s="271"/>
      <c s="271"/>
      <c s="271"/>
      <c s="271"/>
      <c s="152"/>
      <c s="329"/>
      <c s="152"/>
      <c s="152"/>
      <c s="152"/>
      <c s="152"/>
      <c s="232"/>
      <c s="372" t="s">
        <v>126</v>
      </c>
      <c s="234"/>
      <c s="234"/>
      <c s="152"/>
      <c s="278"/>
      <c s="52"/>
      <c s="52"/>
      <c s="152" t="s">
        <v>429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271</v>
      </c>
      <c s="278"/>
      <c s="278"/>
      <c s="278"/>
      <c s="278"/>
      <c s="278"/>
      <c s="278"/>
      <c s="278"/>
      <c s="278"/>
      <c s="152" t="s">
        <v>280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329"/>
      <c s="152"/>
      <c s="37"/>
      <c s="152"/>
      <c s="271"/>
      <c s="271"/>
      <c s="155" t="s">
        <v>357</v>
      </c>
      <c s="52"/>
      <c s="52"/>
      <c s="234"/>
      <c s="175"/>
      <c s="175"/>
      <c s="175"/>
      <c s="152" t="s">
        <v>294</v>
      </c>
      <c s="14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 s="22" customFormat="1">
      <c s="255" t="s">
        <v>370</v>
      </c>
      <c s="278"/>
      <c s="278"/>
      <c s="278"/>
      <c s="278"/>
      <c s="278"/>
      <c s="278"/>
      <c s="278"/>
      <c s="278"/>
      <c s="152" t="s">
        <v>200</v>
      </c>
      <c s="282"/>
      <c s="282"/>
      <c s="282"/>
      <c s="282"/>
      <c s="282"/>
      <c s="282"/>
      <c s="282"/>
      <c s="152" t="s">
        <v>66</v>
      </c>
      <c s="271"/>
      <c s="271"/>
      <c s="271"/>
      <c s="271"/>
      <c s="271"/>
      <c s="271"/>
      <c s="271"/>
      <c s="271"/>
      <c s="271"/>
      <c s="271"/>
      <c s="152"/>
      <c s="17"/>
      <c s="271"/>
      <c s="37"/>
      <c s="271"/>
      <c s="271"/>
      <c s="271"/>
      <c s="274" t="s">
        <v>160</v>
      </c>
      <c s="52"/>
      <c s="52"/>
      <c s="205"/>
      <c s="278"/>
      <c s="52"/>
      <c s="52"/>
      <c s="205" t="s">
        <v>89</v>
      </c>
      <c s="271"/>
      <c s="154"/>
      <c s="271"/>
      <c s="271"/>
      <c s="167"/>
      <c s="83"/>
      <c s="167"/>
      <c s="290"/>
      <c s="290"/>
      <c s="53"/>
      <c s="154"/>
      <c s="33"/>
      <c s="33"/>
      <c s="248"/>
      <c s="259"/>
      <c s="259"/>
      <c s="259"/>
    </row>
    <row ht="12.75" customHeight="1">
      <c s="273" t="s">
        <v>345</v>
      </c>
      <c s="272"/>
      <c s="272"/>
      <c s="272"/>
      <c s="314"/>
      <c s="272"/>
      <c s="272"/>
      <c s="272"/>
      <c s="272"/>
      <c s="272"/>
      <c s="272"/>
      <c s="272"/>
      <c s="272"/>
      <c s="314"/>
      <c s="36" t="s">
        <v>294</v>
      </c>
      <c s="182"/>
      <c s="182"/>
      <c s="182"/>
      <c s="182"/>
      <c s="182"/>
      <c s="140"/>
      <c s="140"/>
      <c s="140"/>
      <c s="140"/>
      <c s="140"/>
      <c s="268"/>
      <c s="268"/>
      <c s="268"/>
      <c s="268"/>
      <c s="14"/>
      <c s="268"/>
      <c s="36"/>
      <c s="268"/>
      <c s="268"/>
      <c s="268"/>
      <c s="268"/>
      <c s="166"/>
      <c s="166"/>
      <c s="166"/>
      <c s="268"/>
      <c s="166"/>
      <c s="166"/>
      <c s="166"/>
      <c s="268"/>
      <c s="151"/>
      <c s="268"/>
      <c s="268"/>
      <c s="166"/>
      <c s="82"/>
      <c s="166"/>
      <c s="288"/>
      <c s="288"/>
      <c s="51"/>
      <c s="151"/>
      <c s="32"/>
      <c s="32"/>
      <c s="229"/>
      <c s="259"/>
      <c s="259"/>
      <c s="259"/>
    </row>
    <row ht="12.75" customHeight="1" s="106" customFormat="1">
      <c s="240"/>
      <c s="121"/>
      <c s="121"/>
      <c s="121"/>
      <c s="104"/>
      <c s="121"/>
      <c s="121"/>
      <c s="121"/>
      <c s="121"/>
      <c s="121"/>
      <c s="121"/>
      <c s="121"/>
      <c s="121"/>
      <c s="104"/>
      <c s="121"/>
      <c s="240"/>
      <c s="121"/>
      <c s="121"/>
      <c s="121"/>
      <c s="121"/>
      <c s="121"/>
      <c s="240"/>
      <c s="121"/>
      <c s="121"/>
      <c s="240"/>
      <c s="121"/>
      <c s="121"/>
      <c s="121"/>
      <c s="121"/>
      <c s="201"/>
      <c s="121"/>
      <c s="297"/>
      <c s="121"/>
      <c s="240"/>
      <c s="240"/>
      <c s="240"/>
      <c s="259"/>
      <c s="259"/>
      <c s="259"/>
      <c s="121"/>
      <c s="259"/>
      <c s="259"/>
      <c s="259"/>
      <c s="121"/>
      <c s="360"/>
      <c s="121"/>
      <c s="150"/>
      <c s="259"/>
      <c s="289"/>
      <c s="259"/>
      <c s="353"/>
      <c s="353"/>
      <c s="144"/>
      <c s="374"/>
      <c s="160"/>
      <c s="85"/>
      <c s="360"/>
    </row>
    <row ht="12.75" customHeight="1" s="106" customFormat="1">
      <c s="317" t="s">
        <v>124</v>
      </c>
      <c s="296"/>
      <c s="296"/>
      <c s="296"/>
      <c s="35"/>
      <c s="296"/>
      <c s="296"/>
      <c s="296"/>
      <c s="296"/>
      <c s="296" t="s">
        <v>144</v>
      </c>
      <c s="296"/>
      <c s="296"/>
      <c s="296"/>
      <c s="296"/>
      <c s="296"/>
      <c s="35"/>
      <c s="296"/>
      <c s="296"/>
      <c s="296"/>
      <c s="296"/>
      <c s="296"/>
      <c s="35"/>
      <c s="296"/>
      <c s="296"/>
      <c s="35"/>
      <c s="296"/>
      <c s="296"/>
      <c s="296"/>
      <c s="296"/>
      <c s="296"/>
      <c s="296"/>
      <c s="296"/>
      <c s="296"/>
      <c s="35"/>
      <c s="35"/>
      <c s="253" t="s">
        <v>481</v>
      </c>
      <c s="364"/>
      <c s="364"/>
      <c s="364"/>
      <c s="364"/>
      <c s="364"/>
      <c s="67"/>
      <c s="31" t="s">
        <v>299</v>
      </c>
      <c s="216"/>
      <c s="216"/>
      <c s="216"/>
      <c s="381"/>
      <c s="31"/>
      <c s="31" t="s">
        <v>299</v>
      </c>
      <c s="216"/>
      <c s="216"/>
      <c s="31"/>
      <c s="31" t="s">
        <v>92</v>
      </c>
      <c s="336"/>
      <c s="336"/>
      <c s="336"/>
      <c s="177"/>
    </row>
    <row ht="12.75" customHeight="1" s="27" customFormat="1">
      <c s="81"/>
      <c s="198"/>
      <c s="198"/>
      <c s="198"/>
      <c s="327"/>
      <c s="198"/>
      <c s="198"/>
      <c s="198"/>
      <c s="198"/>
      <c s="198"/>
      <c s="198"/>
      <c s="198"/>
      <c s="198"/>
      <c s="198"/>
      <c s="198"/>
      <c s="327"/>
      <c s="198"/>
      <c s="198"/>
      <c s="198"/>
      <c s="198"/>
      <c s="198"/>
      <c s="327"/>
      <c s="198"/>
      <c s="198"/>
      <c s="327"/>
      <c s="191"/>
      <c s="198"/>
      <c s="198"/>
      <c s="198"/>
      <c s="198"/>
      <c s="198"/>
      <c s="198"/>
      <c s="198"/>
      <c s="327"/>
      <c s="327"/>
      <c s="327"/>
      <c s="165" t="s">
        <v>90</v>
      </c>
      <c s="165"/>
      <c s="165"/>
      <c s="165"/>
      <c s="7"/>
      <c s="7"/>
      <c s="319" t="s">
        <v>255</v>
      </c>
      <c s="168"/>
      <c s="168"/>
      <c s="168"/>
      <c s="263"/>
      <c s="198"/>
      <c s="319" t="s">
        <v>401</v>
      </c>
      <c s="168"/>
      <c s="168"/>
      <c s="319"/>
      <c s="319" t="s">
        <v>8</v>
      </c>
      <c s="267"/>
      <c s="267"/>
      <c s="267"/>
      <c s="227"/>
    </row>
    <row ht="12.75" customHeight="1" s="27" customFormat="1">
      <c s="249" t="s">
        <v>449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298"/>
      <c s="298"/>
      <c s="298"/>
      <c s="298"/>
      <c s="298"/>
      <c s="298"/>
      <c s="298"/>
      <c s="298"/>
      <c s="298"/>
      <c s="298"/>
      <c s="114"/>
      <c s="298"/>
      <c s="298"/>
      <c s="298"/>
      <c s="298"/>
      <c s="391"/>
      <c s="298"/>
      <c s="298"/>
      <c s="298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425</v>
      </c>
      <c s="74"/>
      <c s="121"/>
      <c s="121"/>
      <c s="121"/>
      <c s="121"/>
      <c s="121"/>
      <c s="121"/>
      <c s="121"/>
      <c s="379" t="s">
        <v>181</v>
      </c>
      <c s="121"/>
      <c s="121"/>
      <c s="121"/>
      <c r="P303" s="74"/>
      <c r="R303" s="74"/>
      <c s="2"/>
      <c s="74"/>
      <c r="V303" s="74"/>
      <c r="X303" s="74"/>
      <c r="AK303" s="245">
        <v>48.8</v>
      </c>
      <c s="109"/>
      <c s="109"/>
      <c s="109"/>
      <c s="197">
        <v>2208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195</v>
      </c>
      <c s="74"/>
      <c s="121"/>
      <c s="121"/>
      <c s="121"/>
      <c s="121"/>
      <c s="121"/>
      <c s="121"/>
      <c s="121"/>
      <c s="379" t="s">
        <v>185</v>
      </c>
      <c s="121"/>
      <c s="121"/>
      <c s="121"/>
      <c r="P304" s="74"/>
      <c r="R304" s="74"/>
      <c s="2"/>
      <c s="74"/>
      <c r="V304" s="74"/>
      <c r="X304" s="74"/>
      <c r="AK304" s="245">
        <v>48.96</v>
      </c>
      <c s="109"/>
      <c s="109"/>
      <c s="109"/>
      <c s="197">
        <v>5459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145</v>
      </c>
      <c s="74"/>
      <c s="121"/>
      <c s="121"/>
      <c s="121"/>
      <c s="121"/>
      <c s="121"/>
      <c s="121"/>
      <c s="121"/>
      <c s="379" t="s">
        <v>258</v>
      </c>
      <c s="121"/>
      <c s="121"/>
      <c s="121"/>
      <c r="P305" s="74"/>
      <c r="R305" s="74"/>
      <c s="2"/>
      <c s="74"/>
      <c r="V305" s="74"/>
      <c r="X305" s="74"/>
      <c r="AK305" s="245">
        <v>52.185</v>
      </c>
      <c s="109"/>
      <c s="109"/>
      <c s="109"/>
      <c s="197">
        <v>2842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439</v>
      </c>
      <c s="74"/>
      <c s="121"/>
      <c s="121"/>
      <c s="121"/>
      <c s="121"/>
      <c s="121"/>
      <c s="121"/>
      <c s="121"/>
      <c s="379" t="s">
        <v>218</v>
      </c>
      <c s="121"/>
      <c s="121"/>
      <c s="121"/>
      <c r="P306" s="74"/>
      <c r="R306" s="74"/>
      <c s="2"/>
      <c s="74"/>
      <c r="V306" s="74"/>
      <c r="X306" s="74"/>
      <c r="AK306" s="245">
        <v>53.571</v>
      </c>
      <c s="109"/>
      <c s="109"/>
      <c s="109"/>
      <c s="197">
        <v>14782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07" s="74"/>
      <c r="R307" s="74"/>
      <c s="2"/>
      <c s="74"/>
      <c r="V307" s="74"/>
      <c r="X307" s="74"/>
      <c r="AK307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249" t="s">
        <v>329</v>
      </c>
      <c s="391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391"/>
      <c s="391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 s="27" customFormat="1">
      <c s="96" t="s">
        <v>274</v>
      </c>
      <c s="74"/>
      <c s="121"/>
      <c s="121"/>
      <c s="121"/>
      <c s="121"/>
      <c s="121"/>
      <c s="121"/>
      <c s="121"/>
      <c s="379" t="s">
        <v>274</v>
      </c>
      <c s="121"/>
      <c s="121"/>
      <c s="121"/>
      <c r="P309" s="181"/>
      <c r="R309" s="74"/>
      <c s="74"/>
      <c s="74"/>
      <c r="V309" s="74"/>
      <c r="X309" s="74"/>
      <c r="AB309" s="74"/>
      <c s="74"/>
      <c r="AK309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392</v>
      </c>
      <c s="74"/>
      <c s="121"/>
      <c s="121"/>
      <c s="121"/>
      <c s="121"/>
      <c s="121"/>
      <c s="121"/>
      <c s="121"/>
      <c s="379" t="s">
        <v>400</v>
      </c>
      <c s="121"/>
      <c s="121"/>
      <c s="121"/>
      <c r="P310" s="74"/>
      <c r="R310" s="74"/>
      <c s="2"/>
      <c s="74"/>
      <c r="V310" s="74"/>
      <c r="X310" s="74"/>
      <c r="AK310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178</v>
      </c>
      <c s="74"/>
      <c s="121"/>
      <c s="121"/>
      <c s="121"/>
      <c s="121"/>
      <c s="121"/>
      <c s="121"/>
      <c s="121"/>
      <c s="379" t="s">
        <v>119</v>
      </c>
      <c s="121"/>
      <c s="121"/>
      <c s="121"/>
      <c r="P311" s="74"/>
      <c r="R311" s="74"/>
      <c s="2"/>
      <c s="74"/>
      <c r="V311" s="74"/>
      <c r="X311" s="74"/>
      <c r="AK311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375</v>
      </c>
      <c s="74"/>
      <c s="121"/>
      <c s="121"/>
      <c s="121"/>
      <c s="121"/>
      <c s="121"/>
      <c s="121"/>
      <c s="121"/>
      <c s="379" t="s">
        <v>474</v>
      </c>
      <c s="121"/>
      <c s="121"/>
      <c s="121"/>
      <c r="P312" s="74"/>
      <c r="R312" s="74"/>
      <c s="2"/>
      <c s="74"/>
      <c r="V312" s="74"/>
      <c r="X312" s="74"/>
      <c r="AK31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493</v>
      </c>
      <c s="74"/>
      <c s="121"/>
      <c s="121"/>
      <c s="121"/>
      <c s="121"/>
      <c s="121"/>
      <c s="121"/>
      <c s="121"/>
      <c s="379" t="s">
        <v>170</v>
      </c>
      <c s="121"/>
      <c s="121"/>
      <c s="121"/>
      <c r="P313" s="74"/>
      <c r="R313" s="74"/>
      <c s="2"/>
      <c s="74"/>
      <c r="V313" s="74"/>
      <c r="X313" s="74"/>
      <c r="AK31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 t="s">
        <v>245</v>
      </c>
      <c s="74"/>
      <c s="121"/>
      <c s="121"/>
      <c s="121"/>
      <c s="121"/>
      <c s="121"/>
      <c s="121"/>
      <c s="121"/>
      <c s="379" t="s">
        <v>472</v>
      </c>
      <c s="121"/>
      <c s="121"/>
      <c s="121"/>
      <c r="P314" s="74"/>
      <c r="R314" s="74"/>
      <c s="2"/>
      <c s="74"/>
      <c r="V314" s="74"/>
      <c r="X314" s="74"/>
      <c r="AK314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88"/>
      <c s="121"/>
      <c s="121"/>
      <c s="121"/>
      <c r="P315" s="74"/>
      <c r="R315" s="74"/>
      <c s="2"/>
      <c s="74"/>
      <c r="V315" s="74"/>
      <c r="X315" s="74"/>
      <c r="AK315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249" t="s">
        <v>360</v>
      </c>
      <c s="238"/>
      <c s="11"/>
      <c s="11"/>
      <c s="11"/>
      <c s="11"/>
      <c s="11"/>
      <c s="11"/>
      <c s="11"/>
      <c s="11"/>
      <c s="11"/>
      <c s="11"/>
      <c s="11"/>
      <c s="298"/>
      <c s="298"/>
      <c s="114"/>
      <c s="298"/>
      <c s="391"/>
      <c s="391"/>
      <c s="391"/>
      <c s="298"/>
      <c s="391"/>
      <c s="298"/>
      <c s="391"/>
      <c s="298"/>
      <c s="298"/>
      <c s="298"/>
      <c s="391"/>
      <c s="391"/>
      <c s="298"/>
      <c s="298"/>
      <c s="298"/>
      <c s="298"/>
      <c s="298"/>
      <c s="298"/>
      <c s="298"/>
      <c s="298"/>
      <c s="114"/>
      <c s="298"/>
      <c s="298"/>
      <c s="146"/>
      <c s="146"/>
      <c s="193"/>
      <c s="146"/>
      <c s="146"/>
      <c s="146"/>
      <c s="298"/>
      <c s="391"/>
      <c s="298"/>
      <c s="298"/>
      <c s="298"/>
      <c s="298"/>
      <c s="246"/>
      <c s="298"/>
      <c s="298"/>
      <c s="298"/>
      <c s="64"/>
    </row>
    <row ht="12.75" customHeight="1">
      <c s="157" t="s">
        <v>266</v>
      </c>
      <c s="74"/>
      <c r="J317" s="379" t="s">
        <v>69</v>
      </c>
      <c r="N317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>
        <v>74.52</v>
      </c>
      <c s="109"/>
      <c s="109"/>
      <c s="109"/>
      <c s="197">
        <v>10797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>
      <c s="157" t="s">
        <v>300</v>
      </c>
      <c s="74"/>
      <c r="J318" s="379" t="s">
        <v>437</v>
      </c>
      <c r="N318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>
        <v>77.691</v>
      </c>
      <c s="109"/>
      <c s="109"/>
      <c s="109"/>
      <c s="197">
        <v>59037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157" t="s">
        <v>73</v>
      </c>
      <c s="74"/>
      <c s="121"/>
      <c s="121"/>
      <c s="121"/>
      <c s="121"/>
      <c s="121"/>
      <c s="121"/>
      <c s="121"/>
      <c s="379" t="s">
        <v>165</v>
      </c>
      <c s="121"/>
      <c s="121"/>
      <c s="121"/>
      <c r="P319" s="74"/>
      <c r="R319" s="74"/>
      <c s="2"/>
      <c s="74"/>
      <c r="V319" s="74"/>
      <c r="X319" s="74"/>
      <c r="AK319" s="245">
        <v>78.091</v>
      </c>
      <c s="109"/>
      <c s="109"/>
      <c s="109"/>
      <c s="197">
        <v>42525</v>
      </c>
      <c s="109"/>
      <c s="109"/>
      <c s="109"/>
      <c s="109"/>
      <c s="109"/>
      <c s="126"/>
      <c s="375"/>
      <c s="375"/>
      <c s="375"/>
      <c s="304"/>
      <c s="126"/>
      <c s="109"/>
      <c s="109"/>
      <c s="109"/>
      <c s="109"/>
      <c s="117"/>
    </row>
    <row ht="12.75" customHeight="1" s="27" customFormat="1">
      <c s="60" t="s">
        <v>316</v>
      </c>
      <c s="74"/>
      <c s="121"/>
      <c s="121"/>
      <c s="121"/>
      <c s="121"/>
      <c s="121"/>
      <c s="121"/>
      <c s="121"/>
      <c s="388" t="s">
        <v>469</v>
      </c>
      <c s="121"/>
      <c s="121"/>
      <c s="121"/>
      <c r="P320" s="74"/>
      <c r="R320" s="74"/>
      <c s="2"/>
      <c s="74"/>
      <c r="V320" s="74"/>
      <c r="X320" s="74"/>
      <c r="AK320" s="245">
        <v>78.597</v>
      </c>
      <c s="109"/>
      <c s="109"/>
      <c s="109"/>
      <c s="197">
        <v>16274</v>
      </c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1" s="74"/>
      <c r="R321" s="74"/>
      <c s="2"/>
      <c s="74"/>
      <c r="V321" s="74"/>
      <c r="X321" s="74"/>
      <c r="AK321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2" s="74"/>
      <c r="R322" s="74"/>
      <c s="2"/>
      <c s="74"/>
      <c r="V322" s="74"/>
      <c r="X322" s="74"/>
      <c r="AK322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3" s="74"/>
      <c r="R323" s="74"/>
      <c s="2"/>
      <c s="74"/>
      <c r="V323" s="74"/>
      <c r="X323" s="74"/>
      <c r="AK323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4" s="74"/>
      <c r="R324" s="74"/>
      <c s="2"/>
      <c s="74"/>
      <c r="V324" s="74"/>
      <c r="X324" s="74"/>
      <c r="AK324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5" s="74"/>
      <c r="R325" s="74"/>
      <c s="2"/>
      <c s="74"/>
      <c r="V325" s="74"/>
      <c r="X325" s="74"/>
      <c r="AK325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6" s="74"/>
      <c r="R326" s="74"/>
      <c s="2"/>
      <c s="74"/>
      <c r="V326" s="74"/>
      <c r="X326" s="74"/>
      <c r="AK326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7" s="74"/>
      <c r="R327" s="74"/>
      <c s="2"/>
      <c s="74"/>
      <c r="V327" s="74"/>
      <c r="X327" s="74"/>
      <c r="AK327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8" s="74"/>
      <c r="R328" s="74"/>
      <c s="2"/>
      <c s="74"/>
      <c r="V328" s="74"/>
      <c r="X328" s="74"/>
      <c r="AK328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29" s="74"/>
      <c r="R329" s="74"/>
      <c s="2"/>
      <c s="74"/>
      <c r="V329" s="74"/>
      <c r="X329" s="74"/>
      <c r="AK329" s="245"/>
      <c s="109"/>
      <c s="109"/>
      <c s="109"/>
      <c s="197"/>
      <c s="109"/>
      <c s="109"/>
      <c s="109"/>
      <c s="109"/>
      <c s="109"/>
      <c s="126"/>
      <c s="109"/>
      <c s="109"/>
      <c s="109"/>
      <c s="304"/>
      <c s="126"/>
      <c s="109"/>
      <c s="109"/>
      <c s="109"/>
      <c s="109"/>
      <c s="117"/>
    </row>
    <row ht="12.75" customHeight="1" s="27" customFormat="1">
      <c s="57"/>
      <c r="AO330" s="217"/>
      <c s="217"/>
      <c s="217"/>
      <c s="217"/>
      <c s="217"/>
      <c s="217"/>
      <c r="BE330" s="117"/>
    </row>
    <row ht="12.75" customHeight="1" s="27" customFormat="1">
      <c s="331"/>
      <c s="315"/>
      <c s="121"/>
      <c s="121"/>
      <c s="121"/>
      <c s="121"/>
      <c s="121"/>
      <c s="121"/>
      <c s="121"/>
      <c s="121"/>
      <c s="121"/>
      <c s="121"/>
      <c s="121"/>
      <c r="P331" s="181"/>
      <c r="R331" s="74"/>
      <c s="74"/>
      <c s="74"/>
      <c r="V331" s="74"/>
      <c r="X331" s="74"/>
      <c r="AB331" s="74"/>
      <c s="74"/>
      <c r="AL331" s="181"/>
      <c r="AO331" s="217"/>
      <c s="217"/>
      <c s="252"/>
      <c s="217"/>
      <c s="217"/>
      <c s="217"/>
      <c r="AV331" s="74"/>
      <c r="BA331" s="325"/>
      <c r="BE331"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32" s="181"/>
      <c r="R332" s="74"/>
      <c s="74"/>
      <c s="74"/>
      <c r="V332" s="74"/>
      <c r="X332" s="74"/>
      <c r="AB332" s="74"/>
      <c s="74"/>
      <c r="AK332" s="389"/>
      <c s="217"/>
      <c s="217"/>
      <c s="217"/>
      <c s="252"/>
      <c s="217"/>
      <c s="217"/>
      <c s="217"/>
      <c s="217"/>
      <c s="217"/>
      <c s="252"/>
      <c s="217"/>
      <c s="217"/>
      <c s="217"/>
      <c r="AZ332" s="126"/>
      <c s="217"/>
      <c s="217"/>
      <c s="217"/>
      <c s="217"/>
      <c s="117"/>
    </row>
    <row ht="12.75" customHeight="1" s="27" customFormat="1">
      <c s="212"/>
      <c s="181"/>
      <c s="121"/>
      <c s="121"/>
      <c s="121"/>
      <c s="121"/>
      <c s="121"/>
      <c s="121"/>
      <c s="121"/>
      <c s="379"/>
      <c s="121"/>
      <c s="121"/>
      <c s="121"/>
      <c r="P333" s="181"/>
      <c r="R333" s="74"/>
      <c s="74"/>
      <c s="74"/>
      <c r="V333" s="74"/>
      <c r="X333" s="74"/>
      <c r="AB333" s="74"/>
      <c s="74"/>
      <c r="AK333" s="389"/>
      <c s="217"/>
      <c s="217"/>
      <c s="217"/>
      <c s="252"/>
      <c s="217"/>
      <c s="217"/>
      <c s="217"/>
      <c s="217"/>
      <c s="217"/>
      <c s="252"/>
      <c s="217"/>
      <c s="217"/>
      <c s="217"/>
      <c r="AZ333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34" s="181"/>
      <c r="R334" s="74"/>
      <c s="74"/>
      <c s="74"/>
      <c r="V334" s="74"/>
      <c r="X334" s="74"/>
      <c r="AB334" s="74"/>
      <c s="74"/>
      <c r="AK334" s="389"/>
      <c s="217"/>
      <c s="217"/>
      <c s="217"/>
      <c s="252"/>
      <c s="217"/>
      <c s="217"/>
      <c s="217"/>
      <c s="217"/>
      <c s="217"/>
      <c s="252"/>
      <c s="217"/>
      <c s="217"/>
      <c s="217"/>
      <c r="AZ334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74"/>
      <c s="121"/>
      <c s="121"/>
      <c s="121"/>
      <c r="P335" s="181"/>
      <c r="R335" s="74"/>
      <c s="74"/>
      <c s="74"/>
      <c r="V335" s="74"/>
      <c r="X335" s="74"/>
      <c r="AB335" s="74"/>
      <c s="74"/>
      <c r="AK335" s="389"/>
      <c s="217"/>
      <c s="217"/>
      <c s="217"/>
      <c s="252"/>
      <c s="217"/>
      <c s="217"/>
      <c s="217"/>
      <c s="217"/>
      <c s="217"/>
      <c s="252"/>
      <c s="217"/>
      <c s="217"/>
      <c s="217"/>
      <c r="AZ335" s="126"/>
      <c s="217"/>
      <c s="217"/>
      <c s="217"/>
      <c s="217"/>
      <c s="117"/>
    </row>
    <row ht="12.75" customHeight="1" s="27" customFormat="1">
      <c s="57"/>
      <c r="AO336" s="217"/>
      <c s="217"/>
      <c s="217"/>
      <c s="217"/>
      <c s="217"/>
      <c s="217"/>
      <c r="BE336" s="117"/>
    </row>
    <row ht="12.75" customHeight="1" s="27" customFormat="1">
      <c s="331"/>
      <c s="3"/>
      <c s="3"/>
      <c s="3"/>
      <c s="3"/>
      <c s="3"/>
      <c s="3"/>
      <c s="3"/>
      <c s="3"/>
      <c s="3"/>
      <c s="3"/>
      <c s="3"/>
      <c s="3"/>
      <c s="39"/>
      <c s="39"/>
      <c s="297"/>
      <c s="39"/>
      <c s="297"/>
      <c s="228"/>
      <c s="297"/>
      <c s="39"/>
      <c s="297"/>
      <c s="39"/>
      <c s="297"/>
      <c s="39"/>
      <c s="39"/>
      <c s="39"/>
      <c s="39"/>
      <c s="39"/>
      <c s="39"/>
      <c s="39"/>
      <c s="39"/>
      <c s="39"/>
      <c s="39"/>
      <c s="39"/>
      <c s="39"/>
      <c s="39"/>
      <c s="235"/>
      <c s="39"/>
      <c s="39"/>
      <c s="265"/>
      <c s="265"/>
      <c s="50"/>
      <c s="265"/>
      <c s="265"/>
      <c s="265"/>
      <c s="39"/>
      <c s="163"/>
      <c s="39"/>
      <c s="39"/>
      <c s="39"/>
      <c s="39"/>
      <c s="163"/>
      <c s="39"/>
      <c s="39"/>
      <c s="39"/>
      <c s="129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38" s="74"/>
      <c r="R338" s="74"/>
      <c s="2"/>
      <c s="74"/>
      <c r="V338" s="74"/>
      <c r="X338" s="74"/>
      <c r="AK338" s="245"/>
      <c s="217"/>
      <c s="217"/>
      <c s="217"/>
      <c s="197"/>
      <c s="217"/>
      <c s="217"/>
      <c s="217"/>
      <c s="217"/>
      <c s="217"/>
      <c s="126"/>
      <c s="217"/>
      <c s="217"/>
      <c s="217"/>
      <c r="AZ338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39" s="74"/>
      <c r="R339" s="74"/>
      <c s="2"/>
      <c s="74"/>
      <c r="V339" s="74"/>
      <c r="X339" s="74"/>
      <c r="AK339" s="245"/>
      <c s="217"/>
      <c s="217"/>
      <c s="217"/>
      <c s="197"/>
      <c s="217"/>
      <c s="217"/>
      <c s="217"/>
      <c s="217"/>
      <c s="217"/>
      <c s="126"/>
      <c s="217"/>
      <c s="217"/>
      <c s="217"/>
      <c r="AZ339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40" s="74"/>
      <c r="R340" s="74"/>
      <c s="2"/>
      <c s="74"/>
      <c r="V340" s="74"/>
      <c r="X340" s="74"/>
      <c r="AK340" s="245"/>
      <c s="217"/>
      <c s="217"/>
      <c s="217"/>
      <c s="197"/>
      <c s="217"/>
      <c s="217"/>
      <c s="217"/>
      <c s="217"/>
      <c s="217"/>
      <c s="126"/>
      <c s="217"/>
      <c s="217"/>
      <c s="217"/>
      <c r="AZ340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41" s="74"/>
      <c r="R341" s="74"/>
      <c s="2"/>
      <c s="74"/>
      <c r="V341" s="74"/>
      <c r="X341" s="74"/>
      <c r="AK341" s="245"/>
      <c s="217"/>
      <c s="217"/>
      <c s="217"/>
      <c s="197"/>
      <c s="217"/>
      <c s="217"/>
      <c s="217"/>
      <c s="217"/>
      <c s="217"/>
      <c s="126"/>
      <c s="217"/>
      <c s="217"/>
      <c s="217"/>
      <c r="AZ341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42" s="74"/>
      <c r="R342" s="74"/>
      <c s="2"/>
      <c s="74"/>
      <c r="V342" s="74"/>
      <c r="X342" s="74"/>
      <c r="AK342" s="245"/>
      <c s="217"/>
      <c s="217"/>
      <c s="217"/>
      <c s="197"/>
      <c s="217"/>
      <c s="217"/>
      <c s="217"/>
      <c s="217"/>
      <c s="217"/>
      <c s="126"/>
      <c s="217"/>
      <c s="217"/>
      <c s="217"/>
      <c r="AZ342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43" s="74"/>
      <c r="R343" s="74"/>
      <c s="2"/>
      <c s="74"/>
      <c r="V343" s="74"/>
      <c r="X343" s="74"/>
      <c r="AK343" s="245"/>
      <c s="217"/>
      <c s="217"/>
      <c s="217"/>
      <c s="197"/>
      <c s="217"/>
      <c s="217"/>
      <c s="217"/>
      <c s="217"/>
      <c s="217"/>
      <c s="126"/>
      <c s="217"/>
      <c s="217"/>
      <c s="217"/>
      <c r="AZ343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44" s="74"/>
      <c r="R344" s="74"/>
      <c s="2"/>
      <c s="74"/>
      <c r="V344" s="74"/>
      <c r="X344" s="74"/>
      <c r="AK344" s="245"/>
      <c s="217"/>
      <c s="217"/>
      <c s="217"/>
      <c s="197"/>
      <c s="217"/>
      <c s="217"/>
      <c s="217"/>
      <c s="217"/>
      <c s="217"/>
      <c s="126"/>
      <c s="217"/>
      <c s="217"/>
      <c s="217"/>
      <c r="AZ344" s="126"/>
      <c s="217"/>
      <c s="217"/>
      <c s="217"/>
      <c s="217"/>
      <c s="117"/>
    </row>
    <row ht="12.75" customHeight="1" s="27" customFormat="1">
      <c s="96"/>
      <c s="74"/>
      <c s="121"/>
      <c s="121"/>
      <c s="121"/>
      <c s="121"/>
      <c s="121"/>
      <c s="121"/>
      <c s="121"/>
      <c s="379"/>
      <c s="121"/>
      <c s="121"/>
      <c s="121"/>
      <c r="P345" s="74"/>
      <c r="R345" s="74"/>
      <c s="2"/>
      <c s="74"/>
      <c r="V345" s="74"/>
      <c r="X345" s="74"/>
      <c r="AK345" s="245"/>
      <c s="217"/>
      <c s="217"/>
      <c s="217"/>
      <c s="197"/>
      <c s="217"/>
      <c s="217"/>
      <c s="217"/>
      <c s="217"/>
      <c s="217"/>
      <c s="126"/>
      <c s="217"/>
      <c s="217"/>
      <c s="217"/>
      <c r="AZ345" s="126"/>
      <c s="217"/>
      <c s="217"/>
      <c s="217"/>
      <c s="217"/>
      <c s="117"/>
    </row>
    <row ht="12.75" customHeight="1">
      <c s="96"/>
      <c s="74"/>
      <c r="J346" s="379"/>
      <c r="N346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/>
      <c s="217"/>
      <c s="217"/>
      <c s="217"/>
      <c s="197"/>
      <c s="217"/>
      <c s="217"/>
      <c s="217"/>
      <c s="217"/>
      <c s="217"/>
      <c s="126"/>
      <c s="217"/>
      <c s="217"/>
      <c s="217"/>
      <c s="27"/>
      <c s="126"/>
      <c s="217"/>
      <c s="217"/>
      <c s="217"/>
      <c s="217"/>
      <c s="117"/>
    </row>
    <row ht="12.75" customHeight="1">
      <c s="96"/>
      <c s="74"/>
      <c r="J347" s="379"/>
      <c r="N347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45"/>
      <c s="217"/>
      <c s="217"/>
      <c s="217"/>
      <c s="197"/>
      <c s="217"/>
      <c s="217"/>
      <c s="217"/>
      <c s="217"/>
      <c s="217"/>
      <c s="126"/>
      <c s="217"/>
      <c s="217"/>
      <c s="217"/>
      <c s="27"/>
      <c s="126"/>
      <c s="217"/>
      <c s="217"/>
      <c s="217"/>
      <c s="217"/>
      <c s="117"/>
    </row>
    <row ht="12.75" customHeight="1">
      <c s="96"/>
      <c s="74"/>
      <c r="J348" s="379"/>
      <c r="N348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>
      <c s="96"/>
      <c s="74"/>
      <c r="J349" s="379"/>
      <c r="N349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>
      <c s="96"/>
      <c s="74"/>
      <c r="J350" s="379"/>
      <c r="N350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2.75" customHeight="1">
      <c s="96"/>
      <c s="74"/>
      <c r="J351" s="379"/>
      <c r="N351" s="27"/>
      <c s="27"/>
      <c s="74"/>
      <c s="27"/>
      <c s="74"/>
      <c s="2"/>
      <c s="74"/>
      <c s="27"/>
      <c s="74"/>
      <c s="27"/>
      <c s="74"/>
      <c s="27"/>
      <c s="27"/>
      <c s="27"/>
      <c s="27"/>
      <c s="27"/>
      <c s="27"/>
      <c s="27"/>
      <c s="27"/>
      <c s="27"/>
      <c s="27"/>
      <c s="27"/>
      <c s="27"/>
      <c s="27"/>
      <c s="10"/>
      <c s="27"/>
      <c s="27"/>
      <c s="27"/>
      <c s="27"/>
      <c s="2"/>
      <c s="27"/>
      <c s="27"/>
      <c s="27"/>
      <c s="27"/>
      <c s="325"/>
      <c s="27"/>
      <c s="27"/>
      <c s="27"/>
      <c s="27"/>
      <c s="325"/>
      <c s="27"/>
      <c s="27"/>
      <c s="27"/>
      <c s="117"/>
    </row>
    <row ht="14.1" customHeight="1">
      <c s="120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99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118"/>
      <c s="203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91"/>
  </cols>
  <sheetData>
    <row ht="42" customHeight="1" s="225" customFormat="1">
      <c s="200"/>
      <c/>
      <c/>
      <c s="16"/>
      <c r="BE1" s="299" t="s">
        <v>304</v>
      </c>
    </row>
    <row ht="18" customHeight="1" s="225" customFormat="1">
      <c s="200"/>
      <c/>
      <c s="293"/>
      <c s="293"/>
    </row>
    <row r="7">
      <c r="J7" s="91" t="s">
        <v>389</v>
      </c>
    </row>
    <row r="9">
      <c r="J9" s="91" t="s">
        <v>221</v>
      </c>
      <c r="Y9" s="89" t="s">
        <v>306</v>
      </c>
    </row>
    <row r="11">
      <c r="J11" s="91" t="s">
        <v>344</v>
      </c>
      <c r="Y11" s="58" t="s">
        <v>294</v>
      </c>
    </row>
    <row r="13">
      <c r="J13" s="91" t="s">
        <v>184</v>
      </c>
      <c r="Y13" s="89" t="s">
        <v>429</v>
      </c>
    </row>
    <row r="15">
      <c r="J15" s="91" t="s">
        <v>63</v>
      </c>
      <c r="Y15" s="58" t="s">
        <v>89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121" customWidth="1"/>
    <col min="30" max="30" width="1.7109375" style="201" customWidth="1"/>
    <col min="31" max="16384" width="1.7109375" style="121"/>
  </cols>
  <sheetData>
    <row ht="12.75" customHeight="1">
      <c s="97" t="s">
        <v>270</v>
      </c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62" t="s">
        <v>53</v>
      </c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40"/>
      <c s="280"/>
    </row>
    <row ht="12.75" customHeight="1">
      <c s="303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01"/>
      <c s="383"/>
    </row>
    <row ht="12.75" customHeight="1">
      <c s="334" t="s">
        <v>397</v>
      </c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41"/>
      <c s="281"/>
    </row>
    <row ht="38.25" customHeight="1">
      <c s="302" t="s">
        <v>509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58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38.25" customHeight="1">
      <c s="295" t="s">
        <v>390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2" t="s">
        <v>50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38.25" customHeight="1">
      <c s="302" t="s">
        <v>259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407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25.5" customHeight="1">
      <c s="295" t="s">
        <v>386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2" t="s">
        <v>330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25.5" customHeight="1">
      <c s="302" t="s">
        <v>460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168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25.5" customHeight="1">
      <c s="295" t="s">
        <v>74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2" t="s">
        <v>305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38.25" customHeight="1">
      <c s="302" t="s">
        <v>515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75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78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359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132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30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281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121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29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147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290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72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371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430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459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98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71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106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79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16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38.25" customHeight="1">
      <c s="302" t="s">
        <v>234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350</v>
      </c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284"/>
    </row>
    <row ht="12.75" customHeight="1">
      <c s="194"/>
      <c s="156"/>
      <c s="156"/>
      <c s="156"/>
      <c s="156"/>
      <c s="156"/>
      <c s="156"/>
      <c s="156"/>
      <c s="156"/>
      <c s="156"/>
      <c s="156"/>
      <c s="156"/>
      <c s="156"/>
      <c s="156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250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507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25.5" customHeight="1">
      <c s="295" t="s">
        <v>94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2" t="s">
        <v>125</v>
      </c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284"/>
    </row>
    <row ht="25.5" customHeight="1">
      <c s="302" t="s">
        <v>198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468</v>
      </c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284"/>
    </row>
    <row ht="12.75" customHeight="1">
      <c s="213"/>
      <c s="304"/>
      <c s="304"/>
      <c s="304"/>
      <c s="304"/>
      <c s="304"/>
      <c s="304"/>
      <c s="304"/>
      <c s="304"/>
      <c s="304"/>
      <c s="304"/>
      <c s="304"/>
      <c s="304"/>
      <c s="304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25.5" customHeight="1">
      <c s="302" t="s">
        <v>239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7" t="s">
        <v>369</v>
      </c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284"/>
    </row>
    <row ht="12.75" customHeight="1">
      <c s="213" t="s">
        <v>485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463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/>
      <c s="304"/>
      <c s="304"/>
      <c s="304"/>
      <c s="304"/>
      <c s="304"/>
      <c s="304"/>
      <c s="304"/>
      <c s="304"/>
      <c s="304"/>
      <c s="304"/>
      <c s="304"/>
      <c s="304"/>
      <c s="304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194" t="s">
        <v>317</v>
      </c>
      <c s="156"/>
      <c s="156"/>
      <c s="156"/>
      <c s="156"/>
      <c s="156"/>
      <c s="156"/>
      <c s="156"/>
      <c s="156"/>
      <c s="156"/>
      <c s="156"/>
      <c s="156"/>
      <c s="156"/>
      <c s="156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151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246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443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516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319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476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13" t="s">
        <v>191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4" t="s">
        <v>188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12.75" customHeight="1">
      <c s="257" t="s">
        <v>505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218" t="s">
        <v>413</v>
      </c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61"/>
      <c s="12"/>
    </row>
    <row ht="25.5" customHeight="1">
      <c s="295" t="s">
        <v>486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102" t="s">
        <v>176</v>
      </c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335"/>
      <c s="284"/>
    </row>
    <row ht="12.75" customHeight="1">
      <c s="302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339"/>
      <c s="107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184"/>
      <c s="284"/>
    </row>
    <row ht="12.75" customHeight="1">
      <c s="310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356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382"/>
    </row>
    <row ht="12.75" customHeight="1">
      <c s="36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3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387"/>
    </row>
    <row ht="12.75" customHeight="1">
      <c s="310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356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382"/>
    </row>
    <row ht="12.75" customHeight="1">
      <c s="36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3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278"/>
      <c s="387"/>
    </row>
    <row ht="12.75" customHeight="1">
      <c s="310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356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382"/>
    </row>
    <row ht="12.75" customHeight="1">
      <c s="277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19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272"/>
      <c s="370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