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emf" ContentType="image/x-emf"/>
  <Override PartName="/xl/media/image3.emf" ContentType="image/x-emf"/>
  <Override PartName="/xl/media/image4.jpeg" ContentType="image/jpeg"/>
  <Override PartName="/xl/media/image5.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<sst xmlns="http://schemas.openxmlformats.org/spreadsheetml/2006/main" count="713" uniqueCount="521">
  <si>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</si>
  <si>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</si>
  <si>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</si>
  <si>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</si>
  <si>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</si>
  <si>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</si>
  <si>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</si>
  <si>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</si>
  <si>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</si>
  <si>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</si>
  <si>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</si>
  <si>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</si>
  <si>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</si>
  <si>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</si>
  <si>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</si>
  <si>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</si>
  <si>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</si>
  <si>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</si>
  <si>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</si>
  <si>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</si>
  <si>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</si>
  <si>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</si>
  <si>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</si>
  <si>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</si>
  <si>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</si>
  <si>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</si>
  <si>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t>CP310191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</si>
  <si>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</si>
  <si>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</si>
  <si>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</si>
  <si>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</si>
  <si>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</si>
  <si>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</si>
  <si>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</si>
  <si>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</si>
  <si>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</si>
  <si>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</si>
  <si>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</si>
  <si>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</si>
  <si>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</si>
  <si>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</si>
  <si>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</si>
  <si>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</si>
  <si>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</si>
  <si>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</si>
  <si>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</si>
  <si>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</si>
  <si>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</si>
  <si>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</si>
  <si>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</si>
  <si>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</si>
  <si>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</si>
  <si>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</si>
  <si>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</si>
  <si>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</si>
  <si>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</si>
  <si>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</si>
  <si>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</si>
  <si>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</si>
  <si>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7790.00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</si>
  <si>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</si>
  <si>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</si>
  <si>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</si>
  <si>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</si>
  <si>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</si>
  <si>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</si>
  <si>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</si>
  <si>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</si>
  <si>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FT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</si>
  <si>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</si>
  <si>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</si>
  <si>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</si>
  <si>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</si>
  <si>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</si>
  <si>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</si>
  <si>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</si>
  <si>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</si>
  <si>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</si>
  <si>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</si>
  <si>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</si>
  <si>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</si>
  <si>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</si>
  <si>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</si>
  <si>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</si>
  <si>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</si>
  <si>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</si>
  <si>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</si>
  <si>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</si>
  <si>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</si>
  <si>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</si>
  <si>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</si>
  <si>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</si>
  <si>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</si>
  <si>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</si>
  <si>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</si>
  <si>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</si>
  <si>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</si>
  <si>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</si>
  <si>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</si>
  <si>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</si>
  <si>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</si>
  <si>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</si>
  <si>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</si>
  <si>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CUTTINGS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</si>
  <si>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</si>
  <si>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</si>
  <si>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</si>
  <si>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</si>
  <si>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</si>
  <si>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</si>
  <si>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</si>
  <si>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</si>
  <si>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</si>
  <si>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</si>
  <si>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</si>
  <si>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</si>
  <si>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</si>
  <si>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</si>
  <si>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</si>
  <si>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</si>
  <si>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</si>
  <si>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</si>
  <si>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</si>
  <si>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</si>
  <si>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</si>
  <si>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</si>
  <si>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</si>
  <si>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</si>
  <si>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</si>
  <si>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</si>
  <si>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</si>
  <si>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</si>
  <si>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</si>
  <si>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</si>
  <si>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</si>
  <si>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</si>
  <si>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</si>
  <si>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</si>
  <si>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</si>
  <si>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</si>
  <si>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</si>
  <si>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</si>
  <si>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</si>
  <si>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</si>
  <si>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</si>
  <si>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</si>
  <si>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</si>
  <si>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</si>
  <si>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</si>
  <si>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</si>
  <si>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</si>
  <si>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</si>
  <si>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</si>
  <si>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</si>
  <si>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</si>
  <si>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</si>
  <si>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</si>
  <si>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</si>
  <si>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</si>
  <si>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</si>
  <si>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</si>
  <si>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</si>
  <si>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</si>
  <si>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</si>
  <si>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</si>
  <si>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</si>
  <si>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</si>
  <si>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</si>
  <si>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</si>
  <si>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</si>
  <si>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</si>
  <si>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</si>
  <si>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</si>
  <si>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</si>
  <si>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</si>
  <si>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</si>
  <si>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</si>
  <si>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</si>
  <si>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</si>
  <si>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</si>
  <si>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</si>
  <si>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</si>
  <si>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</si>
  <si>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</si>
  <si>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</si>
  <si>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</si>
  <si>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</si>
  <si>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</si>
  <si>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</si>
  <si>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</si>
  <si>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</si>
  <si>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</si>
  <si>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</si>
  <si>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</si>
  <si>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</si>
  <si>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</si>
  <si>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</si>
  <si>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</si>
  <si>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</si>
  <si>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</si>
  <si>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</si>
  <si>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</si>
  <si>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</si>
  <si>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</si>
  <si>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</si>
  <si>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</si>
  <si>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</si>
  <si>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</si>
  <si>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</si>
  <si>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</si>
  <si>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</si>
  <si>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</si>
  <si>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</si>
  <si>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</si>
  <si>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</si>
  <si>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</si>
  <si>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</si>
  <si>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</si>
  <si>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</si>
  <si>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</si>
  <si>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</si>
  <si>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</si>
  <si>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</si>
  <si>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</si>
  <si>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</si>
  <si>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</si>
  <si>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</si>
  <si>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</si>
  <si>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</si>
  <si>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</si>
  <si>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</si>
  <si>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</si>
  <si>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</si>
  <si>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</si>
  <si>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</si>
  <si>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</si>
  <si>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</si>
  <si>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</si>
  <si>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</si>
  <si>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</si>
  <si>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</si>
  <si>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</si>
  <si>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</si>
  <si>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</si>
  <si>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</si>
  <si>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</si>
  <si>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</si>
  <si>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</si>
  <si>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</si>
  <si>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</si>
  <si>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</si>
  <si>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</si>
  <si>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</si>
  <si>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</si>
  <si>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</si>
  <si>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</si>
  <si>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</si>
  <si>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</si>
  <si>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</si>
  <si>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</si>
  <si>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</si>
  <si>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</si>
  <si>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</si>
  <si>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</si>
  <si>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</si>
  <si>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MILNE POINT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</si>
  <si>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</si>
  <si>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</si>
  <si>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</si>
  <si>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</si>
  <si>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</si>
  <si>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</si>
  <si>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</si>
  <si>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</si>
  <si>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</si>
  <si>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</si>
  <si>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</si>
  <si>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</si>
  <si>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</si>
  <si>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</si>
  <si>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</si>
  <si>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</si>
  <si>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</si>
  <si>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</si>
  <si>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</si>
  <si>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</si>
  <si>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</si>
  <si>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</si>
  <si>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</si>
  <si>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</si>
  <si>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</si>
  <si>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</si>
  <si>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</si>
  <si>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</si>
  <si>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</si>
  <si>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</si>
  <si>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</si>
  <si>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NORTH SLOPE</t>
  </si>
  <si>
    <t>DesA Oleanane Index (%)</t>
  </si>
  <si>
    <t>BBDINO</t>
  </si>
  <si>
    <t>KAVEARAK POINT 32-25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</si>
  <si>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</si>
  <si>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</si>
  <si>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</si>
  <si>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</si>
  <si>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</si>
  <si>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</si>
  <si>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</si>
  <si>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</si>
  <si>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</si>
  <si>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</si>
  <si>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</si>
  <si>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</si>
  <si>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</si>
  <si>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</si>
  <si>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</si>
  <si>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</si>
  <si>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</si>
  <si>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</si>
  <si>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</si>
  <si>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</si>
  <si>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</si>
  <si>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</si>
  <si>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</si>
  <si>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</si>
  <si>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</si>
  <si>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</si>
  <si>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</si>
  <si>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</si>
  <si>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</si>
  <si>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</si>
  <si>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</si>
  <si>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</si>
  <si>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</si>
  <si>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</si>
  <si>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</si>
  <si>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</si>
  <si>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</si>
  <si>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</si>
  <si>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</si>
  <si>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</si>
  <si>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</si>
  <si>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</si>
  <si>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</si>
  <si>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</si>
  <si>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</si>
  <si>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</si>
  <si>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</si>
  <si>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</si>
  <si>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</si>
  <si>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</si>
  <si>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</si>
  <si>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</si>
  <si>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</si>
  <si>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</si>
  <si>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</si>
  <si>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</si>
  <si>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</si>
  <si>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</si>
  <si>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</si>
  <si>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</si>
  <si>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</si>
  <si>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</si>
  <si>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</si>
  <si>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</si>
  <si>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</si>
  <si>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</si>
  <si>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</si>
  <si>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</si>
  <si>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</si>
  <si>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</si>
  <si>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</si>
  <si>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</si>
  <si>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</si>
  <si>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</si>
  <si>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</si>
  <si>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</si>
  <si>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</si>
  <si>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</si>
  <si>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</si>
  <si>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</si>
  <si>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</si>
  <si>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</si>
  <si>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</si>
  <si>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</si>
  <si>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</si>
  <si>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</si>
  <si>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</si>
  <si>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</si>
  <si>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</si>
  <si>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</si>
  <si>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</si>
  <si>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</si>
  <si>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</si>
  <si>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</si>
  <si>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</si>
  <si>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</si>
  <si>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</si>
  <si>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</si>
  <si>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</si>
  <si>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</si>
  <si>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</si>
  <si>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</si>
  <si>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</si>
  <si>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</si>
  <si>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</si>
  <si>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</si>
  <si>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</si>
  <si>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</si>
  <si>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</si>
  <si>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</si>
  <si>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</si>
  <si>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t>70.45532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</si>
  <si>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</si>
  <si>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</si>
  <si>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</si>
  <si>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</si>
  <si>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t>BH-59433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</si>
  <si>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</si>
  <si>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</si>
  <si>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</si>
  <si>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</si>
  <si>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</si>
  <si>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</si>
  <si>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</si>
  <si>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</si>
  <si>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</si>
  <si>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</si>
  <si>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</si>
  <si>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</si>
  <si>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</si>
  <si>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</si>
  <si>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US162892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</si>
  <si>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</si>
  <si>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</si>
  <si>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</si>
  <si>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</si>
  <si>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</si>
  <si>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</si>
  <si>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</si>
  <si>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MS130051.D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</si>
  <si>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</si>
  <si>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</si>
  <si>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</si>
  <si>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</si>
  <si>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</si>
  <si>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</si>
  <si>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</si>
  <si>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</si>
  <si>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</si>
  <si>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</si>
  <si>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</si>
  <si>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</si>
  <si>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</si>
  <si>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</si>
  <si>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</si>
  <si>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</si>
  <si>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</si>
  <si>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</si>
  <si>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</si>
  <si>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</si>
  <si>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</si>
  <si>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</si>
  <si>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</si>
  <si>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</si>
  <si>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</si>
  <si>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</si>
  <si>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</si>
  <si>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</si>
  <si>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</si>
  <si>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</si>
  <si>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</si>
  <si>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</si>
  <si>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</si>
  <si>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</si>
  <si>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</si>
  <si>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</si>
  <si>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</si>
  <si>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</si>
  <si>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</si>
  <si>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</si>
  <si>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-149.4356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</si>
  <si>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</si>
  <si>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</si>
  <si>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</si>
  <si>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</si>
  <si>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</si>
  <si>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</si>
  <si>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</si>
  <si>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</si>
  <si>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7850.00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</si>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</sst>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10"/>
      <color indexed="4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Symbol"/>
      <family val="1"/>
      <charset val="2"/>
    </font>
    <font>
      <b/>
      <sz val="8"/>
      <color indexed="46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b/>
      <sz val="10"/>
      <color indexed="46"/>
      <name val="Arial"/>
      <family val="2"/>
    </font>
    <font>
      <vertAlign val="superscript"/>
      <sz val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8"/>
      <color indexed="8"/>
      <name val="Arial"/>
      <family val="2"/>
    </font>
    <font>
      <b/>
      <sz val="18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46"/>
      <name val="Symbol"/>
      <family val="1"/>
      <charset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8"/>
      <color indexed="46"/>
      <name val="Arial"/>
      <family val="2"/>
    </font>
    <font>
      <sz val="12"/>
      <name val="Arial"/>
    </font>
    <font>
      <b/>
      <sz val="18"/>
      <name val="Arial"/>
      <family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/>
      <bottom style="thin">
        <color indexed="8"/>
      </bottom>
      <diagonal/>
    </border>
    <border>
      <left/>
      <right style="thin">
        <color indexed="62"/>
      </right>
      <top/>
      <bottom/>
      <diagonal/>
    </border>
    <border>
      <left/>
      <right/>
      <top style="double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2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/>
      <bottom style="thin">
        <color indexed="8"/>
      </bottom>
      <diagonal/>
    </border>
    <border>
      <left style="double">
        <color indexed="62"/>
      </left>
      <right/>
      <top/>
      <bottom/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 style="double">
        <color indexed="62"/>
      </right>
      <top/>
      <bottom/>
      <diagonal/>
    </border>
    <border>
      <left/>
      <right/>
      <top/>
      <bottom style="double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0" fontId="2" fillId="2" borderId="0" xfId="3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0" fillId="3" borderId="3" xfId="0" applyFill="1" applyBorder="1" applyAlignment="1"/>
    <xf numFmtId="0" fontId="3" fillId="3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2" fontId="2" fillId="4" borderId="4" xfId="0" applyNumberFormat="1" applyFont="1" applyFill="1" applyBorder="1" applyAlignment="1">
      <alignment horizontal="left"/>
    </xf>
    <xf numFmtId="2" fontId="7" fillId="5" borderId="5" xfId="0" applyNumberFormat="1" applyFont="1" applyFill="1" applyBorder="1" applyAlignment="1">
      <alignment horizontal="left"/>
    </xf>
    <xf numFmtId="0" fontId="0" fillId="0" borderId="0" xfId="0" applyAlignment="1">
      <alignment vertical="center"/>
    </xf>
    <xf numFmtId="0" fontId="5" fillId="2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8" fillId="2" borderId="0" xfId="0" applyNumberFormat="1" applyFont="1" applyFill="1" applyBorder="1" applyAlignment="1"/>
    <xf numFmtId="0" fontId="5" fillId="3" borderId="0" xfId="0" applyFont="1" applyFill="1" applyBorder="1" applyAlignment="1">
      <alignment horizontal="left"/>
    </xf>
    <xf numFmtId="166" fontId="9" fillId="2" borderId="0" xfId="0" applyNumberFormat="1" applyFont="1" applyFill="1" applyBorder="1" applyAlignment="1"/>
    <xf numFmtId="0" fontId="5" fillId="2" borderId="1" xfId="0" applyFont="1" applyFill="1" applyBorder="1" applyAlignment="1"/>
    <xf numFmtId="2" fontId="4" fillId="2" borderId="0" xfId="0" applyNumberFormat="1" applyFont="1" applyFill="1" applyBorder="1" applyAlignment="1"/>
    <xf numFmtId="166" fontId="10" fillId="2" borderId="6" xfId="0" applyNumberFormat="1" applyFont="1" applyFill="1" applyBorder="1" applyAlignment="1">
      <alignment horizontal="right"/>
    </xf>
    <xf numFmtId="166" fontId="9" fillId="3" borderId="0" xfId="0" applyNumberFormat="1" applyFont="1" applyFill="1" applyBorder="1" applyAlignment="1"/>
    <xf numFmtId="2" fontId="9" fillId="0" borderId="7" xfId="0" applyNumberFormat="1" applyFont="1" applyBorder="1" applyAlignment="1">
      <alignment horizontal="left"/>
    </xf>
    <xf numFmtId="166" fontId="11" fillId="3" borderId="0" xfId="0" applyNumberFormat="1" applyFont="1" applyFill="1" applyBorder="1" applyAlignment="1"/>
    <xf numFmtId="2" fontId="4" fillId="3" borderId="0" xfId="0" applyNumberFormat="1" applyFont="1" applyFill="1" applyBorder="1" applyAlignment="1"/>
    <xf numFmtId="0" fontId="12" fillId="5" borderId="8" xfId="3" applyNumberFormat="1" applyFont="1" applyFill="1" applyBorder="1" applyAlignment="1">
      <alignment horizontal="left"/>
    </xf>
    <xf numFmtId="2" fontId="9" fillId="4" borderId="0" xfId="0" applyNumberFormat="1" applyFont="1" applyFill="1" applyBorder="1" applyAlignment="1"/>
    <xf numFmtId="0" fontId="4" fillId="0" borderId="0" xfId="0" applyFont="1" applyFill="1" applyBorder="1" applyAlignment="1" applyProtection="1">
      <protection locked="0"/>
    </xf>
    <xf numFmtId="0" fontId="13" fillId="0" borderId="0" xfId="0" applyFont="1" applyBorder="1" applyAlignment="1">
      <alignment horizontal="left"/>
    </xf>
    <xf numFmtId="165" fontId="14" fillId="0" borderId="0" xfId="0" applyNumberFormat="1" applyFont="1" applyFill="1" applyBorder="1" applyAlignment="1"/>
    <xf numFmtId="1" fontId="4" fillId="3" borderId="0" xfId="0" applyNumberFormat="1" applyFont="1" applyFill="1" applyBorder="1" applyAlignment="1"/>
    <xf numFmtId="0" fontId="7" fillId="5" borderId="8" xfId="0" applyFont="1" applyFill="1" applyBorder="1" applyAlignment="1"/>
    <xf numFmtId="2" fontId="9" fillId="4" borderId="6" xfId="0" applyNumberFormat="1" applyFont="1" applyFill="1" applyBorder="1" applyAlignment="1">
      <alignment horizontal="right"/>
    </xf>
    <xf numFmtId="2" fontId="5" fillId="2" borderId="2" xfId="0" applyNumberFormat="1" applyFont="1" applyFill="1" applyBorder="1" applyAlignment="1"/>
    <xf numFmtId="0" fontId="0" fillId="5" borderId="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0" fillId="4" borderId="0" xfId="0" applyFill="1" applyBorder="1" applyAlignment="1"/>
    <xf numFmtId="0" fontId="4" fillId="5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/>
    <xf numFmtId="0" fontId="0" fillId="0" borderId="0" xfId="0" applyBorder="1" applyAlignment="1">
      <alignment horizontal="right"/>
    </xf>
    <xf numFmtId="2" fontId="0" fillId="4" borderId="0" xfId="0" applyNumberFormat="1" applyFont="1" applyFill="1" applyBorder="1" applyAlignment="1">
      <alignment horizontal="left"/>
    </xf>
    <xf numFmtId="166" fontId="9" fillId="4" borderId="9" xfId="0" applyNumberFormat="1" applyFont="1" applyFill="1" applyBorder="1" applyAlignment="1">
      <alignment horizontal="right"/>
    </xf>
    <xf numFmtId="0" fontId="0" fillId="3" borderId="0" xfId="0" applyFont="1" applyFill="1" applyBorder="1" applyAlignment="1"/>
    <xf numFmtId="0" fontId="15" fillId="3" borderId="0" xfId="3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0" fontId="5" fillId="3" borderId="0" xfId="0" applyFont="1" applyFill="1" applyBorder="1" applyAlignment="1"/>
    <xf numFmtId="0" fontId="0" fillId="2" borderId="2" xfId="0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left"/>
    </xf>
    <xf numFmtId="0" fontId="10" fillId="3" borderId="0" xfId="3" applyNumberFormat="1" applyFont="1" applyFill="1" applyBorder="1" applyAlignment="1">
      <alignment horizontal="left"/>
    </xf>
    <xf numFmtId="0" fontId="7" fillId="5" borderId="1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/>
    <xf numFmtId="0" fontId="16" fillId="2" borderId="0" xfId="0" applyNumberFormat="1" applyFont="1" applyFill="1" applyBorder="1" applyAlignment="1"/>
    <xf numFmtId="0" fontId="12" fillId="5" borderId="12" xfId="3" applyNumberFormat="1" applyFont="1" applyFill="1" applyBorder="1" applyAlignment="1"/>
    <xf numFmtId="0" fontId="2" fillId="5" borderId="1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4" fillId="0" borderId="13" xfId="0" applyFont="1" applyFill="1" applyBorder="1" applyAlignment="1"/>
    <xf numFmtId="0" fontId="3" fillId="3" borderId="0" xfId="0" applyFont="1" applyFill="1" applyBorder="1" applyAlignment="1" applyProtection="1">
      <protection locked="0"/>
    </xf>
    <xf numFmtId="166" fontId="9" fillId="0" borderId="0" xfId="0" applyNumberFormat="1" applyFont="1" applyFill="1" applyBorder="1" applyAlignment="1"/>
    <xf numFmtId="166" fontId="0" fillId="0" borderId="0" xfId="0" applyNumberFormat="1" applyBorder="1" applyAlignment="1">
      <alignment horizontal="right"/>
    </xf>
    <xf numFmtId="49" fontId="5" fillId="2" borderId="14" xfId="0" applyNumberFormat="1" applyFont="1" applyFill="1" applyBorder="1" applyAlignment="1">
      <alignment horizontal="left"/>
    </xf>
    <xf numFmtId="166" fontId="11" fillId="0" borderId="0" xfId="0" applyNumberFormat="1" applyFont="1" applyFill="1" applyBorder="1" applyAlignment="1"/>
    <xf numFmtId="0" fontId="9" fillId="2" borderId="0" xfId="3" applyNumberFormat="1" applyFont="1" applyFill="1" applyBorder="1" applyAlignment="1">
      <alignment horizontal="center"/>
    </xf>
    <xf numFmtId="0" fontId="0" fillId="2" borderId="0" xfId="3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/>
    <xf numFmtId="166" fontId="11" fillId="2" borderId="0" xfId="0" applyNumberFormat="1" applyFont="1" applyFill="1" applyBorder="1" applyAlignment="1"/>
    <xf numFmtId="0" fontId="11" fillId="2" borderId="0" xfId="3" applyNumberFormat="1" applyFont="1" applyFill="1" applyBorder="1" applyAlignment="1">
      <alignment horizontal="center"/>
    </xf>
    <xf numFmtId="0" fontId="0" fillId="5" borderId="12" xfId="0" applyFont="1" applyFill="1" applyBorder="1" applyAlignment="1">
      <alignment horizontal="left"/>
    </xf>
    <xf numFmtId="0" fontId="0" fillId="0" borderId="0" xfId="0" applyBorder="1" applyAlignment="1">
      <alignment wrapText="1"/>
    </xf>
    <xf numFmtId="2" fontId="0" fillId="0" borderId="7" xfId="0" applyNumberFormat="1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1" fontId="4" fillId="0" borderId="0" xfId="0" applyNumberFormat="1" applyFont="1" applyFill="1" applyBorder="1" applyAlignment="1"/>
    <xf numFmtId="166" fontId="4" fillId="0" borderId="1" xfId="0" applyNumberFormat="1" applyFont="1" applyFill="1" applyBorder="1" applyAlignment="1"/>
    <xf numFmtId="2" fontId="0" fillId="0" borderId="15" xfId="0" applyNumberFormat="1" applyFont="1" applyBorder="1" applyAlignment="1">
      <alignment horizontal="left"/>
    </xf>
    <xf numFmtId="2" fontId="4" fillId="4" borderId="0" xfId="0" applyNumberFormat="1" applyFont="1" applyFill="1" applyBorder="1" applyAlignment="1">
      <alignment horizontal="left"/>
    </xf>
    <xf numFmtId="2" fontId="15" fillId="0" borderId="16" xfId="0" applyNumberFormat="1" applyFont="1" applyBorder="1" applyAlignment="1">
      <alignment horizontal="left"/>
    </xf>
    <xf numFmtId="2" fontId="11" fillId="4" borderId="0" xfId="0" applyNumberFormat="1" applyFont="1" applyFill="1" applyBorder="1" applyAlignment="1"/>
    <xf numFmtId="49" fontId="0" fillId="2" borderId="11" xfId="0" applyNumberFormat="1" applyFill="1" applyBorder="1" applyAlignment="1">
      <alignment horizontal="left"/>
    </xf>
    <xf numFmtId="49" fontId="15" fillId="2" borderId="11" xfId="3" applyNumberFormat="1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/>
    </xf>
    <xf numFmtId="0" fontId="9" fillId="2" borderId="2" xfId="0" applyFont="1" applyFill="1" applyBorder="1" applyAlignment="1"/>
    <xf numFmtId="49" fontId="3" fillId="2" borderId="1" xfId="0" applyNumberFormat="1" applyFont="1" applyFill="1" applyBorder="1" applyAlignment="1">
      <alignment horizontal="left"/>
    </xf>
    <xf numFmtId="0" fontId="7" fillId="5" borderId="10" xfId="0" applyFont="1" applyFill="1" applyBorder="1" applyAlignment="1"/>
    <xf numFmtId="49" fontId="10" fillId="2" borderId="11" xfId="3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164" fontId="17" fillId="0" borderId="0" xfId="0" applyNumberFormat="1" applyFont="1" applyFill="1" applyBorder="1" applyAlignment="1"/>
    <xf numFmtId="0" fontId="15" fillId="0" borderId="0" xfId="3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5" fillId="2" borderId="0" xfId="3" applyNumberFormat="1" applyFont="1" applyFill="1" applyBorder="1" applyAlignment="1">
      <alignment horizontal="left"/>
    </xf>
    <xf numFmtId="0" fontId="5" fillId="2" borderId="17" xfId="0" applyNumberFormat="1" applyFont="1" applyFill="1" applyBorder="1" applyAlignment="1"/>
    <xf numFmtId="0" fontId="7" fillId="5" borderId="18" xfId="0" applyFont="1" applyFill="1" applyBorder="1" applyAlignment="1"/>
    <xf numFmtId="0" fontId="5" fillId="0" borderId="0" xfId="0" applyFont="1" applyFill="1" applyBorder="1" applyAlignment="1"/>
    <xf numFmtId="0" fontId="5" fillId="2" borderId="0" xfId="0" applyFont="1" applyFill="1" applyBorder="1" applyAlignment="1"/>
    <xf numFmtId="0" fontId="0" fillId="0" borderId="19" xfId="0" applyBorder="1" applyAlignment="1">
      <alignment horizontal="left" vertical="center"/>
    </xf>
    <xf numFmtId="0" fontId="10" fillId="0" borderId="0" xfId="3" applyNumberFormat="1" applyFont="1" applyFill="1" applyBorder="1" applyAlignment="1">
      <alignment horizontal="left"/>
    </xf>
    <xf numFmtId="0" fontId="14" fillId="0" borderId="0" xfId="3" applyNumberFormat="1" applyFont="1" applyFill="1" applyBorder="1" applyAlignment="1"/>
    <xf numFmtId="0" fontId="10" fillId="2" borderId="0" xfId="3" applyNumberFormat="1" applyFont="1" applyFill="1" applyBorder="1" applyAlignment="1">
      <alignment horizontal="left"/>
    </xf>
    <xf numFmtId="0" fontId="2" fillId="5" borderId="20" xfId="0" applyFont="1" applyFill="1" applyBorder="1" applyAlignment="1"/>
    <xf numFmtId="0" fontId="11" fillId="5" borderId="12" xfId="3" applyNumberFormat="1" applyFont="1" applyFill="1" applyBorder="1" applyAlignment="1">
      <alignment horizontal="right"/>
    </xf>
    <xf numFmtId="0" fontId="0" fillId="2" borderId="18" xfId="0" applyFont="1" applyFill="1" applyBorder="1" applyAlignment="1">
      <alignment horizontal="left"/>
    </xf>
    <xf numFmtId="49" fontId="9" fillId="2" borderId="3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2" fontId="3" fillId="3" borderId="0" xfId="0" applyNumberFormat="1" applyFont="1" applyFill="1" applyBorder="1" applyAlignment="1"/>
    <xf numFmtId="0" fontId="12" fillId="5" borderId="11" xfId="0" applyFont="1" applyFill="1" applyBorder="1" applyAlignment="1">
      <alignment horizontal="left" vertical="center"/>
    </xf>
    <xf numFmtId="165" fontId="11" fillId="4" borderId="0" xfId="0" applyNumberFormat="1" applyFont="1" applyFill="1" applyBorder="1" applyAlignment="1">
      <alignment horizontal="right"/>
    </xf>
    <xf numFmtId="166" fontId="4" fillId="3" borderId="0" xfId="0" applyNumberFormat="1" applyFont="1" applyFill="1" applyBorder="1" applyAlignment="1"/>
    <xf numFmtId="2" fontId="4" fillId="0" borderId="7" xfId="0" applyNumberFormat="1" applyFont="1" applyBorder="1" applyAlignment="1">
      <alignment horizontal="left"/>
    </xf>
    <xf numFmtId="0" fontId="0" fillId="3" borderId="0" xfId="0" applyFill="1" applyBorder="1" applyAlignment="1">
      <alignment horizontal="right"/>
    </xf>
    <xf numFmtId="2" fontId="0" fillId="0" borderId="21" xfId="0" applyNumberFormat="1" applyFont="1" applyBorder="1" applyAlignment="1">
      <alignment horizontal="left"/>
    </xf>
    <xf numFmtId="0" fontId="19" fillId="4" borderId="2" xfId="0" applyFont="1" applyFill="1" applyBorder="1" applyAlignment="1"/>
    <xf numFmtId="0" fontId="20" fillId="5" borderId="10" xfId="0" applyFont="1" applyFill="1" applyBorder="1"/>
    <xf numFmtId="1" fontId="3" fillId="3" borderId="0" xfId="0" applyNumberFormat="1" applyFont="1" applyFill="1" applyBorder="1" applyAlignment="1"/>
    <xf numFmtId="165" fontId="0" fillId="4" borderId="0" xfId="0" applyNumberFormat="1" applyFill="1" applyBorder="1" applyAlignment="1"/>
    <xf numFmtId="0" fontId="0" fillId="2" borderId="3" xfId="0" applyFont="1" applyFill="1" applyBorder="1" applyAlignment="1">
      <alignment horizontal="left"/>
    </xf>
    <xf numFmtId="165" fontId="0" fillId="0" borderId="0" xfId="0" applyNumberFormat="1" applyBorder="1" applyAlignment="1">
      <alignment horizontal="right"/>
    </xf>
    <xf numFmtId="2" fontId="4" fillId="0" borderId="2" xfId="0" applyNumberFormat="1" applyFont="1" applyFill="1" applyBorder="1" applyAlignment="1"/>
    <xf numFmtId="165" fontId="9" fillId="2" borderId="0" xfId="0" applyNumberFormat="1" applyFont="1" applyFill="1" applyBorder="1" applyAlignment="1"/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2" fillId="5" borderId="22" xfId="0" applyFont="1" applyFill="1" applyBorder="1" applyAlignment="1"/>
    <xf numFmtId="165" fontId="11" fillId="2" borderId="0" xfId="0" applyNumberFormat="1" applyFont="1" applyFill="1" applyBorder="1" applyAlignment="1"/>
    <xf numFmtId="0" fontId="2" fillId="4" borderId="4" xfId="0" applyFont="1" applyFill="1" applyBorder="1" applyAlignment="1">
      <alignment horizontal="left"/>
    </xf>
    <xf numFmtId="0" fontId="0" fillId="0" borderId="0" xfId="0" applyFill="1"/>
    <xf numFmtId="0" fontId="2" fillId="5" borderId="12" xfId="3" applyNumberFormat="1" applyFont="1" applyFill="1" applyBorder="1" applyAlignment="1">
      <alignment horizontal="left"/>
    </xf>
    <xf numFmtId="0" fontId="9" fillId="2" borderId="2" xfId="0" applyFont="1" applyFill="1" applyBorder="1" applyAlignment="1">
      <alignment vertical="center"/>
    </xf>
    <xf numFmtId="2" fontId="21" fillId="0" borderId="21" xfId="0" applyNumberFormat="1" applyFont="1" applyBorder="1" applyAlignment="1">
      <alignment horizontal="left"/>
    </xf>
    <xf numFmtId="165" fontId="9" fillId="2" borderId="6" xfId="0" applyNumberFormat="1" applyFont="1" applyFill="1" applyBorder="1" applyAlignment="1">
      <alignment horizontal="right"/>
    </xf>
    <xf numFmtId="0" fontId="4" fillId="5" borderId="0" xfId="0" applyFont="1" applyFill="1" applyBorder="1" applyAlignment="1">
      <alignment horizontal="left"/>
    </xf>
    <xf numFmtId="165" fontId="4" fillId="0" borderId="1" xfId="0" applyNumberFormat="1" applyFont="1" applyFill="1" applyBorder="1" applyAlignment="1"/>
    <xf numFmtId="0" fontId="4" fillId="5" borderId="12" xfId="0" applyFont="1" applyFill="1" applyBorder="1" applyAlignment="1">
      <alignment horizontal="center"/>
    </xf>
    <xf numFmtId="0" fontId="4" fillId="0" borderId="0" xfId="0" applyFont="1" applyFill="1" applyBorder="1" applyAlignment="1"/>
    <xf numFmtId="166" fontId="9" fillId="4" borderId="4" xfId="0" applyNumberFormat="1" applyFont="1" applyFill="1" applyBorder="1" applyAlignment="1">
      <alignment horizontal="right"/>
    </xf>
    <xf numFmtId="0" fontId="4" fillId="2" borderId="0" xfId="0" applyFont="1" applyFill="1" applyBorder="1" applyAlignment="1"/>
    <xf numFmtId="0" fontId="0" fillId="0" borderId="7" xfId="0" applyFont="1" applyBorder="1" applyAlignment="1">
      <alignment horizontal="left"/>
    </xf>
    <xf numFmtId="0" fontId="0" fillId="0" borderId="23" xfId="0" applyBorder="1" applyAlignment="1"/>
    <xf numFmtId="0" fontId="0" fillId="0" borderId="13" xfId="0" applyBorder="1" applyAlignment="1">
      <alignment horizontal="left" vertical="center"/>
    </xf>
    <xf numFmtId="165" fontId="0" fillId="0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/>
    <xf numFmtId="0" fontId="2" fillId="5" borderId="24" xfId="0" applyFont="1" applyFill="1" applyBorder="1" applyAlignment="1">
      <alignment horizontal="left"/>
    </xf>
    <xf numFmtId="0" fontId="22" fillId="0" borderId="0" xfId="0" applyFont="1" applyFill="1" applyAlignment="1">
      <alignment horizontal="right"/>
    </xf>
    <xf numFmtId="0" fontId="10" fillId="2" borderId="0" xfId="3" applyNumberFormat="1" applyFont="1" applyFill="1" applyBorder="1" applyAlignment="1"/>
    <xf numFmtId="2" fontId="15" fillId="0" borderId="0" xfId="0" applyNumberFormat="1" applyFont="1" applyBorder="1" applyAlignment="1">
      <alignment horizontal="left"/>
    </xf>
    <xf numFmtId="0" fontId="11" fillId="0" borderId="2" xfId="0" applyFont="1" applyFill="1" applyBorder="1" applyAlignment="1"/>
    <xf numFmtId="49" fontId="5" fillId="2" borderId="0" xfId="0" applyNumberFormat="1" applyFont="1" applyFill="1" applyBorder="1" applyAlignment="1"/>
    <xf numFmtId="0" fontId="10" fillId="3" borderId="0" xfId="3" applyNumberFormat="1" applyFont="1" applyFill="1" applyBorder="1" applyAlignment="1"/>
    <xf numFmtId="2" fontId="5" fillId="0" borderId="25" xfId="0" applyNumberFormat="1" applyFont="1" applyBorder="1" applyAlignment="1">
      <alignment horizontal="left"/>
    </xf>
    <xf numFmtId="49" fontId="15" fillId="2" borderId="1" xfId="3" applyNumberFormat="1" applyFont="1" applyFill="1" applyBorder="1" applyAlignment="1">
      <alignment horizontal="left"/>
    </xf>
    <xf numFmtId="0" fontId="5" fillId="2" borderId="2" xfId="0" applyFont="1" applyFill="1" applyBorder="1" applyAlignment="1"/>
    <xf numFmtId="49" fontId="0" fillId="2" borderId="11" xfId="3" applyNumberFormat="1" applyFont="1" applyFill="1" applyBorder="1" applyAlignment="1">
      <alignment horizontal="left"/>
    </xf>
    <xf numFmtId="49" fontId="5" fillId="2" borderId="11" xfId="3" applyNumberFormat="1" applyFont="1" applyFill="1" applyBorder="1" applyAlignment="1">
      <alignment horizontal="left"/>
    </xf>
    <xf numFmtId="2" fontId="9" fillId="3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wrapText="1"/>
    </xf>
    <xf numFmtId="0" fontId="0" fillId="4" borderId="0" xfId="0" applyFont="1" applyFill="1" applyBorder="1" applyAlignment="1">
      <alignment horizontal="left"/>
    </xf>
    <xf numFmtId="49" fontId="10" fillId="2" borderId="1" xfId="3" applyNumberFormat="1" applyFont="1" applyFill="1" applyBorder="1" applyAlignment="1">
      <alignment horizontal="left"/>
    </xf>
    <xf numFmtId="0" fontId="0" fillId="0" borderId="0" xfId="3" applyNumberFormat="1" applyFont="1" applyFill="1" applyBorder="1" applyAlignment="1">
      <alignment horizontal="left"/>
    </xf>
    <xf numFmtId="0" fontId="2" fillId="5" borderId="23" xfId="0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0" fontId="0" fillId="2" borderId="0" xfId="3" applyNumberFormat="1" applyFont="1" applyFill="1" applyBorder="1" applyAlignment="1">
      <alignment horizontal="left"/>
    </xf>
    <xf numFmtId="49" fontId="0" fillId="2" borderId="3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1" fontId="3" fillId="0" borderId="0" xfId="0" applyNumberFormat="1" applyFont="1" applyFill="1" applyBorder="1" applyAlignment="1"/>
    <xf numFmtId="0" fontId="0" fillId="3" borderId="0" xfId="3" applyNumberFormat="1" applyFont="1" applyFill="1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2" fontId="7" fillId="5" borderId="23" xfId="0" applyNumberFormat="1" applyFont="1" applyFill="1" applyBorder="1" applyAlignment="1">
      <alignment horizontal="left"/>
    </xf>
    <xf numFmtId="166" fontId="9" fillId="4" borderId="0" xfId="0" applyNumberFormat="1" applyFont="1" applyFill="1" applyBorder="1" applyAlignment="1"/>
    <xf numFmtId="49" fontId="5" fillId="2" borderId="3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2" fontId="4" fillId="4" borderId="0" xfId="0" applyNumberFormat="1" applyFont="1" applyFill="1" applyBorder="1" applyAlignment="1"/>
    <xf numFmtId="0" fontId="5" fillId="3" borderId="0" xfId="3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2" fontId="5" fillId="0" borderId="21" xfId="0" applyNumberFormat="1" applyFont="1" applyBorder="1" applyAlignment="1">
      <alignment horizontal="left"/>
    </xf>
    <xf numFmtId="0" fontId="7" fillId="5" borderId="10" xfId="3" applyNumberFormat="1" applyFont="1" applyFill="1" applyBorder="1" applyAlignment="1">
      <alignment horizontal="center"/>
    </xf>
    <xf numFmtId="0" fontId="12" fillId="4" borderId="4" xfId="3" applyNumberFormat="1" applyFont="1" applyFill="1" applyBorder="1" applyAlignment="1">
      <alignment horizontal="left"/>
    </xf>
    <xf numFmtId="0" fontId="9" fillId="4" borderId="2" xfId="0" applyFont="1" applyFill="1" applyBorder="1" applyAlignment="1"/>
    <xf numFmtId="49" fontId="23" fillId="2" borderId="0" xfId="0" applyNumberFormat="1" applyFont="1" applyFill="1" applyBorder="1" applyAlignment="1">
      <alignment horizontal="left"/>
    </xf>
    <xf numFmtId="0" fontId="4" fillId="0" borderId="2" xfId="0" applyFont="1" applyBorder="1"/>
    <xf numFmtId="0" fontId="7" fillId="5" borderId="23" xfId="0" applyFont="1" applyFill="1" applyBorder="1" applyAlignment="1">
      <alignment horizontal="center"/>
    </xf>
    <xf numFmtId="2" fontId="0" fillId="2" borderId="0" xfId="3" applyNumberFormat="1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0" fontId="0" fillId="0" borderId="15" xfId="0" applyFont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4" fillId="5" borderId="0" xfId="3" applyNumberFormat="1" applyFont="1" applyFill="1" applyBorder="1" applyAlignment="1">
      <alignment horizontal="center"/>
    </xf>
    <xf numFmtId="166" fontId="3" fillId="3" borderId="0" xfId="0" applyNumberFormat="1" applyFont="1" applyFill="1" applyBorder="1" applyAlignment="1"/>
    <xf numFmtId="49" fontId="0" fillId="2" borderId="1" xfId="0" applyNumberFormat="1" applyFill="1" applyBorder="1" applyAlignment="1">
      <alignment horizontal="left"/>
    </xf>
    <xf numFmtId="0" fontId="0" fillId="0" borderId="0" xfId="0" applyBorder="1" applyAlignment="1"/>
    <xf numFmtId="2" fontId="9" fillId="0" borderId="0" xfId="0" applyNumberFormat="1" applyFont="1" applyFill="1" applyBorder="1" applyAlignment="1">
      <alignment horizontal="right"/>
    </xf>
    <xf numFmtId="0" fontId="0" fillId="4" borderId="2" xfId="0" applyFont="1" applyFill="1" applyBorder="1" applyAlignment="1">
      <alignment horizontal="left"/>
    </xf>
    <xf numFmtId="0" fontId="0" fillId="5" borderId="6" xfId="0" applyFont="1" applyFill="1" applyBorder="1" applyAlignment="1">
      <alignment horizontal="left"/>
    </xf>
    <xf numFmtId="2" fontId="4" fillId="0" borderId="21" xfId="0" applyNumberFormat="1" applyFont="1" applyBorder="1" applyAlignment="1">
      <alignment horizontal="left"/>
    </xf>
    <xf numFmtId="0" fontId="19" fillId="4" borderId="17" xfId="0" applyFont="1" applyFill="1" applyBorder="1" applyAlignment="1"/>
    <xf numFmtId="2" fontId="11" fillId="2" borderId="0" xfId="0" applyNumberFormat="1" applyFont="1" applyFill="1" applyBorder="1" applyAlignment="1">
      <alignment horizontal="right"/>
    </xf>
    <xf numFmtId="0" fontId="2" fillId="4" borderId="4" xfId="0" applyFont="1" applyFill="1" applyBorder="1" applyAlignment="1"/>
    <xf numFmtId="0" fontId="7" fillId="5" borderId="10" xfId="3" applyNumberFormat="1" applyFont="1" applyFill="1" applyBorder="1" applyAlignment="1">
      <alignment horizontal="left"/>
    </xf>
    <xf numFmtId="49" fontId="0" fillId="2" borderId="1" xfId="3" applyNumberFormat="1" applyFont="1" applyFill="1" applyBorder="1" applyAlignment="1">
      <alignment horizontal="left"/>
    </xf>
    <xf numFmtId="2" fontId="0" fillId="2" borderId="0" xfId="0" applyNumberFormat="1" applyFill="1" applyBorder="1" applyAlignment="1"/>
    <xf numFmtId="0" fontId="3" fillId="0" borderId="0" xfId="0" applyFont="1" applyFill="1" applyBorder="1" applyAlignment="1"/>
    <xf numFmtId="165" fontId="4" fillId="3" borderId="0" xfId="0" applyNumberFormat="1" applyFont="1" applyFill="1" applyBorder="1" applyAlignment="1"/>
    <xf numFmtId="2" fontId="21" fillId="0" borderId="0" xfId="0" applyNumberFormat="1" applyFont="1" applyBorder="1" applyAlignment="1">
      <alignment horizontal="left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/>
    <xf numFmtId="165" fontId="9" fillId="4" borderId="0" xfId="0" applyNumberFormat="1" applyFont="1" applyFill="1" applyBorder="1" applyAlignment="1"/>
    <xf numFmtId="0" fontId="5" fillId="3" borderId="3" xfId="0" applyFont="1" applyFill="1" applyBorder="1" applyAlignment="1"/>
    <xf numFmtId="0" fontId="5" fillId="0" borderId="0" xfId="3" applyNumberFormat="1" applyFont="1" applyFill="1" applyBorder="1" applyAlignment="1">
      <alignment horizontal="left"/>
    </xf>
    <xf numFmtId="0" fontId="3" fillId="3" borderId="0" xfId="0" applyFont="1" applyFill="1" applyBorder="1" applyAlignment="1"/>
    <xf numFmtId="0" fontId="5" fillId="2" borderId="0" xfId="3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right"/>
    </xf>
    <xf numFmtId="0" fontId="0" fillId="4" borderId="0" xfId="3" applyNumberFormat="1" applyFont="1" applyFill="1" applyBorder="1" applyAlignment="1">
      <alignment horizontal="center"/>
    </xf>
    <xf numFmtId="0" fontId="0" fillId="0" borderId="19" xfId="0" applyFill="1" applyBorder="1" applyAlignment="1"/>
    <xf numFmtId="166" fontId="11" fillId="4" borderId="0" xfId="0" applyNumberFormat="1" applyFont="1" applyFill="1" applyBorder="1" applyAlignment="1"/>
    <xf numFmtId="2" fontId="14" fillId="2" borderId="0" xfId="0" applyNumberFormat="1" applyFont="1" applyFill="1" applyBorder="1" applyAlignment="1"/>
    <xf numFmtId="0" fontId="11" fillId="4" borderId="0" xfId="3" applyNumberFormat="1" applyFont="1" applyFill="1" applyBorder="1" applyAlignment="1">
      <alignment horizontal="center"/>
    </xf>
    <xf numFmtId="165" fontId="9" fillId="4" borderId="6" xfId="0" applyNumberFormat="1" applyFont="1" applyFill="1" applyBorder="1" applyAlignment="1">
      <alignment horizontal="right"/>
    </xf>
    <xf numFmtId="49" fontId="15" fillId="2" borderId="0" xfId="3" applyNumberFormat="1" applyFont="1" applyFill="1" applyBorder="1" applyAlignment="1">
      <alignment horizontal="left"/>
    </xf>
    <xf numFmtId="0" fontId="0" fillId="0" borderId="21" xfId="0" applyFont="1" applyBorder="1" applyAlignment="1">
      <alignment horizontal="left"/>
    </xf>
    <xf numFmtId="0" fontId="4" fillId="0" borderId="2" xfId="0" applyFont="1" applyFill="1" applyBorder="1" applyAlignment="1"/>
    <xf numFmtId="0" fontId="0" fillId="0" borderId="0" xfId="0" applyAlignment="1">
      <alignment wrapText="1"/>
    </xf>
    <xf numFmtId="0" fontId="4" fillId="2" borderId="18" xfId="0" applyFont="1" applyFill="1" applyBorder="1" applyAlignment="1"/>
    <xf numFmtId="0" fontId="23" fillId="2" borderId="0" xfId="0" applyFont="1" applyFill="1" applyBorder="1" applyAlignment="1"/>
    <xf numFmtId="49" fontId="9" fillId="2" borderId="11" xfId="0" applyNumberFormat="1" applyFont="1" applyFill="1" applyBorder="1" applyAlignment="1">
      <alignment horizontal="left"/>
    </xf>
    <xf numFmtId="49" fontId="10" fillId="2" borderId="0" xfId="3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0" fillId="0" borderId="3" xfId="0" applyBorder="1" applyAlignment="1">
      <alignment wrapText="1"/>
    </xf>
    <xf numFmtId="0" fontId="15" fillId="2" borderId="1" xfId="0" applyFont="1" applyFill="1" applyBorder="1" applyAlignment="1">
      <alignment horizontal="left"/>
    </xf>
    <xf numFmtId="0" fontId="0" fillId="0" borderId="1" xfId="0" applyFill="1" applyBorder="1" applyAlignment="1"/>
    <xf numFmtId="166" fontId="3" fillId="0" borderId="0" xfId="0" applyNumberFormat="1" applyFont="1" applyFill="1" applyBorder="1" applyAlignment="1"/>
    <xf numFmtId="0" fontId="0" fillId="2" borderId="11" xfId="0" applyFont="1" applyFill="1" applyBorder="1" applyAlignment="1">
      <alignment horizontal="left"/>
    </xf>
    <xf numFmtId="0" fontId="15" fillId="4" borderId="0" xfId="3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left"/>
    </xf>
    <xf numFmtId="2" fontId="17" fillId="0" borderId="0" xfId="0" applyNumberFormat="1" applyFont="1" applyFill="1" applyBorder="1" applyAlignment="1"/>
    <xf numFmtId="0" fontId="12" fillId="5" borderId="12" xfId="0" applyFont="1" applyFill="1" applyBorder="1" applyAlignment="1">
      <alignment horizontal="left"/>
    </xf>
    <xf numFmtId="0" fontId="10" fillId="4" borderId="0" xfId="3" applyNumberFormat="1" applyFont="1" applyFill="1" applyBorder="1" applyAlignment="1">
      <alignment horizontal="left"/>
    </xf>
    <xf numFmtId="0" fontId="22" fillId="0" borderId="0" xfId="0" applyFont="1"/>
    <xf numFmtId="0" fontId="0" fillId="4" borderId="18" xfId="0" applyFont="1" applyFill="1" applyBorder="1" applyAlignment="1">
      <alignment horizontal="left"/>
    </xf>
    <xf numFmtId="49" fontId="14" fillId="2" borderId="13" xfId="0" applyNumberFormat="1" applyFont="1" applyFill="1" applyBorder="1" applyAlignment="1"/>
    <xf numFmtId="2" fontId="0" fillId="0" borderId="0" xfId="0" applyNumberFormat="1" applyFont="1" applyBorder="1" applyAlignment="1">
      <alignment horizontal="left"/>
    </xf>
    <xf numFmtId="2" fontId="15" fillId="0" borderId="26" xfId="0" applyNumberFormat="1" applyFont="1" applyBorder="1" applyAlignment="1">
      <alignment horizontal="left"/>
    </xf>
    <xf numFmtId="165" fontId="4" fillId="0" borderId="0" xfId="0" applyNumberFormat="1" applyFont="1" applyFill="1" applyBorder="1" applyAlignment="1"/>
    <xf numFmtId="166" fontId="24" fillId="4" borderId="4" xfId="0" applyNumberFormat="1" applyFont="1" applyFill="1" applyBorder="1" applyAlignment="1"/>
    <xf numFmtId="0" fontId="5" fillId="0" borderId="3" xfId="0" applyFont="1" applyFill="1" applyBorder="1" applyAlignment="1"/>
    <xf numFmtId="2" fontId="5" fillId="0" borderId="0" xfId="0" applyNumberFormat="1" applyFont="1" applyBorder="1" applyAlignment="1">
      <alignment horizontal="left"/>
    </xf>
    <xf numFmtId="0" fontId="25" fillId="0" borderId="0" xfId="0" applyFont="1"/>
    <xf numFmtId="1" fontId="0" fillId="0" borderId="0" xfId="0" applyNumberFormat="1" applyFont="1" applyBorder="1" applyAlignment="1">
      <alignment horizontal="left"/>
    </xf>
    <xf numFmtId="0" fontId="3" fillId="3" borderId="2" xfId="0" applyFont="1" applyFill="1" applyBorder="1" applyAlignment="1"/>
    <xf numFmtId="0" fontId="0" fillId="4" borderId="3" xfId="0" applyFont="1" applyFill="1" applyBorder="1" applyAlignment="1">
      <alignment horizontal="left"/>
    </xf>
    <xf numFmtId="2" fontId="9" fillId="3" borderId="3" xfId="0" applyNumberFormat="1" applyFont="1" applyFill="1" applyBorder="1" applyAlignment="1">
      <alignment horizontal="right"/>
    </xf>
    <xf numFmtId="2" fontId="5" fillId="2" borderId="13" xfId="0" applyNumberFormat="1" applyFont="1" applyFill="1" applyBorder="1" applyAlignment="1">
      <alignment horizontal="left"/>
    </xf>
    <xf numFmtId="49" fontId="5" fillId="2" borderId="1" xfId="3" applyNumberFormat="1" applyFont="1" applyFill="1" applyBorder="1" applyAlignment="1">
      <alignment horizontal="left"/>
    </xf>
    <xf numFmtId="2" fontId="0" fillId="0" borderId="27" xfId="0" applyNumberFormat="1" applyFont="1" applyBorder="1" applyAlignment="1">
      <alignment horizontal="left"/>
    </xf>
    <xf numFmtId="165" fontId="11" fillId="4" borderId="0" xfId="0" applyNumberFormat="1" applyFont="1" applyFill="1" applyBorder="1" applyAlignment="1"/>
    <xf numFmtId="0" fontId="9" fillId="4" borderId="2" xfId="0" applyFont="1" applyFill="1" applyBorder="1" applyAlignment="1">
      <alignment vertical="center"/>
    </xf>
    <xf numFmtId="2" fontId="11" fillId="0" borderId="26" xfId="0" applyNumberFormat="1" applyFont="1" applyBorder="1" applyAlignment="1">
      <alignment horizontal="left"/>
    </xf>
    <xf numFmtId="0" fontId="0" fillId="3" borderId="0" xfId="0" applyFill="1" applyBorder="1" applyAlignment="1"/>
    <xf numFmtId="0" fontId="2" fillId="4" borderId="4" xfId="3" applyNumberFormat="1" applyFont="1" applyFill="1" applyBorder="1" applyAlignment="1">
      <alignment horizontal="left"/>
    </xf>
    <xf numFmtId="49" fontId="9" fillId="2" borderId="19" xfId="0" applyNumberFormat="1" applyFont="1" applyFill="1" applyBorder="1" applyAlignment="1">
      <alignment horizontal="left"/>
    </xf>
    <xf numFmtId="0" fontId="7" fillId="5" borderId="23" xfId="0" applyFont="1" applyFill="1" applyBorder="1" applyAlignment="1">
      <alignment horizontal="left"/>
    </xf>
    <xf numFmtId="49" fontId="0" fillId="2" borderId="0" xfId="0" applyNumberFormat="1" applyFill="1" applyBorder="1" applyAlignment="1">
      <alignment horizontal="left"/>
    </xf>
    <xf numFmtId="0" fontId="0" fillId="5" borderId="12" xfId="3" applyNumberFormat="1" applyFont="1" applyFill="1" applyBorder="1" applyAlignment="1">
      <alignment horizontal="left"/>
    </xf>
    <xf numFmtId="0" fontId="4" fillId="4" borderId="0" xfId="0" applyFont="1" applyFill="1" applyBorder="1" applyAlignment="1"/>
    <xf numFmtId="0" fontId="4" fillId="5" borderId="0" xfId="3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4" fillId="5" borderId="12" xfId="3" applyNumberFormat="1" applyFont="1" applyFill="1" applyBorder="1" applyAlignment="1">
      <alignment horizontal="center"/>
    </xf>
    <xf numFmtId="0" fontId="2" fillId="5" borderId="23" xfId="0" applyFont="1" applyFill="1" applyBorder="1" applyAlignment="1"/>
    <xf numFmtId="0" fontId="12" fillId="5" borderId="12" xfId="3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left"/>
    </xf>
    <xf numFmtId="49" fontId="0" fillId="2" borderId="11" xfId="0" applyNumberFormat="1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horizontal="left"/>
    </xf>
    <xf numFmtId="49" fontId="14" fillId="2" borderId="0" xfId="0" applyNumberFormat="1" applyFont="1" applyFill="1" applyBorder="1" applyAlignment="1">
      <alignment horizontal="left"/>
    </xf>
    <xf numFmtId="0" fontId="0" fillId="2" borderId="19" xfId="0" applyFont="1" applyFill="1" applyBorder="1" applyAlignment="1">
      <alignment horizontal="left"/>
    </xf>
    <xf numFmtId="49" fontId="11" fillId="2" borderId="11" xfId="0" applyNumberFormat="1" applyFont="1" applyFill="1" applyBorder="1" applyAlignment="1">
      <alignment horizontal="left"/>
    </xf>
    <xf numFmtId="0" fontId="0" fillId="0" borderId="0" xfId="0" applyBorder="1" applyAlignment="1">
      <alignment vertical="center"/>
    </xf>
    <xf numFmtId="2" fontId="7" fillId="5" borderId="28" xfId="0" applyNumberFormat="1" applyFont="1" applyFill="1" applyBorder="1" applyAlignment="1">
      <alignment horizontal="left"/>
    </xf>
    <xf numFmtId="0" fontId="10" fillId="4" borderId="0" xfId="3" applyNumberFormat="1" applyFont="1" applyFill="1" applyBorder="1" applyAlignment="1"/>
    <xf numFmtId="166" fontId="9" fillId="4" borderId="4" xfId="0" applyNumberFormat="1" applyFont="1" applyFill="1" applyBorder="1" applyAlignment="1"/>
    <xf numFmtId="49" fontId="0" fillId="2" borderId="0" xfId="3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right"/>
    </xf>
    <xf numFmtId="0" fontId="0" fillId="5" borderId="24" xfId="0" applyFont="1" applyFill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4" fillId="0" borderId="3" xfId="0" applyFont="1" applyFill="1" applyBorder="1" applyAlignment="1"/>
    <xf numFmtId="49" fontId="9" fillId="2" borderId="1" xfId="0" applyNumberFormat="1" applyFont="1" applyFill="1" applyBorder="1" applyAlignment="1">
      <alignment horizontal="left"/>
    </xf>
    <xf numFmtId="165" fontId="3" fillId="3" borderId="0" xfId="0" applyNumberFormat="1" applyFont="1" applyFill="1" applyBorder="1" applyAlignment="1"/>
    <xf numFmtId="0" fontId="4" fillId="4" borderId="29" xfId="0" applyFont="1" applyFill="1" applyBorder="1" applyAlignment="1"/>
    <xf numFmtId="166" fontId="4" fillId="0" borderId="1" xfId="0" applyNumberFormat="1" applyFont="1" applyFill="1" applyBorder="1" applyAlignment="1">
      <alignment horizontal="right"/>
    </xf>
    <xf numFmtId="0" fontId="16" fillId="2" borderId="11" xfId="0" applyNumberFormat="1" applyFont="1" applyFill="1" applyBorder="1" applyAlignment="1"/>
    <xf numFmtId="2" fontId="11" fillId="4" borderId="0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0" fontId="4" fillId="0" borderId="2" xfId="0" applyFont="1" applyFill="1" applyBorder="1"/>
    <xf numFmtId="0" fontId="0" fillId="4" borderId="0" xfId="3" applyNumberFormat="1" applyFont="1" applyFill="1" applyBorder="1" applyAlignment="1">
      <alignment horizontal="left"/>
    </xf>
    <xf numFmtId="0" fontId="7" fillId="5" borderId="23" xfId="0" applyFont="1" applyFill="1" applyBorder="1" applyAlignment="1"/>
    <xf numFmtId="0" fontId="3" fillId="0" borderId="2" xfId="0" applyFont="1" applyFill="1" applyBorder="1" applyAlignment="1"/>
    <xf numFmtId="0" fontId="0" fillId="0" borderId="0" xfId="0" applyFont="1" applyBorder="1" applyAlignment="1">
      <alignment horizontal="left"/>
    </xf>
    <xf numFmtId="0" fontId="3" fillId="2" borderId="18" xfId="0" applyFont="1" applyFill="1" applyBorder="1" applyAlignment="1"/>
    <xf numFmtId="0" fontId="5" fillId="4" borderId="0" xfId="3" applyNumberFormat="1" applyFont="1" applyFill="1" applyBorder="1" applyAlignment="1">
      <alignment horizontal="left"/>
    </xf>
    <xf numFmtId="0" fontId="4" fillId="5" borderId="0" xfId="3" applyNumberFormat="1" applyFont="1" applyFill="1" applyBorder="1" applyAlignment="1"/>
    <xf numFmtId="0" fontId="15" fillId="0" borderId="26" xfId="0" applyFont="1" applyBorder="1" applyAlignment="1">
      <alignment horizontal="left"/>
    </xf>
    <xf numFmtId="0" fontId="4" fillId="5" borderId="12" xfId="3" applyNumberFormat="1" applyFont="1" applyFill="1" applyBorder="1" applyAlignment="1">
      <alignment horizontal="left"/>
    </xf>
    <xf numFmtId="0" fontId="0" fillId="2" borderId="13" xfId="0" applyFont="1" applyFill="1" applyBorder="1" applyAlignment="1">
      <alignment horizontal="left"/>
    </xf>
    <xf numFmtId="0" fontId="0" fillId="0" borderId="0" xfId="0" applyFill="1" applyBorder="1" applyAlignment="1"/>
    <xf numFmtId="0" fontId="0" fillId="2" borderId="0" xfId="0" applyFill="1" applyBorder="1" applyAlignment="1"/>
    <xf numFmtId="0" fontId="15" fillId="3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5" fillId="3" borderId="0" xfId="0" applyFont="1" applyFill="1" applyBorder="1" applyAlignment="1">
      <alignment horizontal="right"/>
    </xf>
    <xf numFmtId="0" fontId="0" fillId="0" borderId="27" xfId="0" applyFont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49" fontId="0" fillId="2" borderId="19" xfId="0" applyNumberFormat="1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left"/>
    </xf>
    <xf numFmtId="0" fontId="14" fillId="2" borderId="0" xfId="0" applyFont="1" applyFill="1" applyBorder="1" applyAlignment="1"/>
    <xf numFmtId="0" fontId="26" fillId="0" borderId="0" xfId="0" applyFont="1" applyFill="1" applyBorder="1" applyAlignment="1">
      <alignment horizontal="left"/>
    </xf>
    <xf numFmtId="0" fontId="0" fillId="0" borderId="19" xfId="0" applyFont="1" applyFill="1" applyBorder="1" applyAlignment="1">
      <alignment horizontal="left"/>
    </xf>
    <xf numFmtId="0" fontId="5" fillId="2" borderId="11" xfId="0" applyFont="1" applyFill="1" applyBorder="1" applyAlignment="1"/>
    <xf numFmtId="2" fontId="0" fillId="4" borderId="0" xfId="3" applyNumberFormat="1" applyFont="1" applyFill="1" applyBorder="1" applyAlignment="1">
      <alignment horizontal="left"/>
    </xf>
    <xf numFmtId="0" fontId="12" fillId="2" borderId="0" xfId="3" applyNumberFormat="1" applyFont="1" applyFill="1" applyBorder="1" applyAlignment="1">
      <alignment horizontal="left"/>
    </xf>
    <xf numFmtId="0" fontId="7" fillId="5" borderId="23" xfId="3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/>
    <xf numFmtId="49" fontId="5" fillId="2" borderId="11" xfId="0" applyNumberFormat="1" applyFont="1" applyFill="1" applyBorder="1" applyAlignment="1">
      <alignment horizontal="left"/>
    </xf>
    <xf numFmtId="0" fontId="0" fillId="5" borderId="0" xfId="0" applyFont="1" applyFill="1" applyBorder="1" applyAlignment="1">
      <alignment horizontal="right"/>
    </xf>
    <xf numFmtId="49" fontId="0" fillId="2" borderId="1" xfId="0" applyNumberFormat="1" applyFont="1" applyFill="1" applyBorder="1" applyAlignment="1">
      <alignment horizontal="left"/>
    </xf>
    <xf numFmtId="49" fontId="5" fillId="2" borderId="0" xfId="3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0" fillId="0" borderId="0" xfId="0" applyAlignment="1"/>
    <xf numFmtId="0" fontId="0" fillId="0" borderId="1" xfId="0" applyFont="1" applyFill="1" applyBorder="1" applyAlignment="1">
      <alignment horizontal="left"/>
    </xf>
    <xf numFmtId="0" fontId="21" fillId="0" borderId="0" xfId="0" applyFont="1" applyBorder="1" applyAlignment="1"/>
    <xf numFmtId="2" fontId="0" fillId="4" borderId="0" xfId="0" applyNumberFormat="1" applyFill="1" applyBorder="1" applyAlignment="1"/>
    <xf numFmtId="165" fontId="0" fillId="0" borderId="0" xfId="0" applyNumberFormat="1" applyAlignment="1">
      <alignment horizontal="center"/>
    </xf>
    <xf numFmtId="49" fontId="15" fillId="2" borderId="0" xfId="0" applyNumberFormat="1" applyFont="1" applyFill="1" applyBorder="1" applyAlignment="1">
      <alignment horizontal="left"/>
    </xf>
    <xf numFmtId="2" fontId="9" fillId="2" borderId="0" xfId="0" applyNumberFormat="1" applyFont="1" applyFill="1" applyBorder="1" applyAlignment="1"/>
    <xf numFmtId="0" fontId="0" fillId="0" borderId="3" xfId="0" applyBorder="1" applyAlignment="1"/>
    <xf numFmtId="2" fontId="11" fillId="2" borderId="0" xfId="0" applyNumberFormat="1" applyFont="1" applyFill="1" applyBorder="1" applyAlignment="1"/>
    <xf numFmtId="0" fontId="0" fillId="0" borderId="2" xfId="0" applyFill="1" applyBorder="1" applyAlignment="1"/>
    <xf numFmtId="2" fontId="4" fillId="3" borderId="0" xfId="0" applyNumberFormat="1" applyFont="1" applyFill="1" applyBorder="1" applyAlignment="1">
      <alignment horizontal="left"/>
    </xf>
    <xf numFmtId="1" fontId="0" fillId="0" borderId="0" xfId="0" applyNumberFormat="1" applyBorder="1" applyAlignment="1">
      <alignment horizontal="right"/>
    </xf>
    <xf numFmtId="2" fontId="9" fillId="2" borderId="6" xfId="0" applyNumberFormat="1" applyFont="1" applyFill="1" applyBorder="1" applyAlignment="1">
      <alignment horizontal="right"/>
    </xf>
    <xf numFmtId="0" fontId="0" fillId="0" borderId="13" xfId="0" applyFont="1" applyFill="1" applyBorder="1" applyAlignment="1">
      <alignment horizontal="left"/>
    </xf>
    <xf numFmtId="0" fontId="2" fillId="5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12" fillId="5" borderId="12" xfId="3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4" fillId="2" borderId="11" xfId="0" applyNumberFormat="1" applyFont="1" applyFill="1" applyBorder="1" applyAlignment="1">
      <alignment horizontal="left"/>
    </xf>
    <xf numFmtId="49" fontId="26" fillId="0" borderId="0" xfId="0" applyNumberFormat="1" applyFont="1" applyFill="1" applyBorder="1" applyAlignment="1">
      <alignment horizontal="left"/>
    </xf>
    <xf numFmtId="0" fontId="10" fillId="4" borderId="4" xfId="3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2" fontId="7" fillId="5" borderId="10" xfId="0" applyNumberFormat="1" applyFont="1" applyFill="1" applyBorder="1" applyAlignment="1">
      <alignment horizontal="left"/>
    </xf>
    <xf numFmtId="49" fontId="5" fillId="2" borderId="11" xfId="0" applyNumberFormat="1" applyFont="1" applyFill="1" applyBorder="1" applyAlignment="1"/>
    <xf numFmtId="0" fontId="4" fillId="4" borderId="18" xfId="0" applyFont="1" applyFill="1" applyBorder="1" applyAlignment="1"/>
    <xf numFmtId="0" fontId="14" fillId="0" borderId="0" xfId="0" applyFont="1" applyFill="1" applyBorder="1" applyAlignment="1"/>
    <xf numFmtId="0" fontId="0" fillId="5" borderId="12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left"/>
    </xf>
    <xf numFmtId="1" fontId="3" fillId="3" borderId="0" xfId="0" applyNumberFormat="1" applyFont="1" applyFill="1" applyBorder="1" applyAlignment="1">
      <alignment horizontal="right"/>
    </xf>
    <xf numFmtId="0" fontId="12" fillId="5" borderId="17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/>
    </xf>
    <xf numFmtId="49" fontId="9" fillId="2" borderId="14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/>
    <xf numFmtId="0" fontId="0" fillId="0" borderId="1" xfId="0" applyBorder="1" applyAlignment="1">
      <alignment horizontal="right"/>
    </xf>
    <xf numFmtId="165" fontId="11" fillId="2" borderId="0" xfId="0" applyNumberFormat="1" applyFont="1" applyFill="1" applyBorder="1" applyAlignment="1">
      <alignment horizontal="right"/>
    </xf>
    <xf numFmtId="0" fontId="0" fillId="2" borderId="11" xfId="3" applyNumberFormat="1" applyFont="1" applyFill="1" applyBorder="1" applyAlignment="1">
      <alignment horizontal="left"/>
    </xf>
    <xf numFmtId="2" fontId="10" fillId="0" borderId="7" xfId="0" applyNumberFormat="1" applyFont="1" applyBorder="1" applyAlignment="1">
      <alignment horizontal="left"/>
    </xf>
    <xf numFmtId="0" fontId="7" fillId="5" borderId="10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165" fontId="0" fillId="2" borderId="0" xfId="0" applyNumberFormat="1" applyFill="1" applyBorder="1" applyAlignment="1"/>
    <xf numFmtId="0" fontId="2" fillId="5" borderId="1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5" borderId="12" xfId="3" applyNumberFormat="1" applyFont="1" applyFill="1" applyBorder="1" applyAlignment="1"/>
    <xf numFmtId="49" fontId="5" fillId="2" borderId="1" xfId="0" applyNumberFormat="1" applyFont="1" applyFill="1" applyBorder="1" applyAlignment="1">
      <alignment horizontal="left"/>
    </xf>
    <xf numFmtId="0" fontId="10" fillId="4" borderId="4" xfId="3" applyNumberFormat="1" applyFont="1" applyFill="1" applyBorder="1" applyAlignment="1"/>
    <xf numFmtId="0" fontId="4" fillId="3" borderId="0" xfId="0" applyFont="1" applyFill="1" applyBorder="1" applyAlignment="1" applyProtection="1">
      <protection locked="0"/>
    </xf>
    <xf numFmtId="2" fontId="4" fillId="0" borderId="0" xfId="0" applyNumberFormat="1" applyFont="1" applyFill="1" applyBorder="1" applyAlignment="1">
      <alignment horizontal="left"/>
    </xf>
    <xf numFmtId="49" fontId="9" fillId="0" borderId="30" xfId="0" applyNumberFormat="1" applyFont="1" applyBorder="1" applyAlignment="1">
      <alignment horizontal="right"/>
    </xf>
    <xf numFmtId="2" fontId="4" fillId="2" borderId="0" xfId="0" applyNumberFormat="1" applyFont="1" applyFill="1" applyBorder="1" applyAlignment="1">
      <alignment horizontal="left"/>
    </xf>
    <xf numFmtId="49" fontId="14" fillId="2" borderId="2" xfId="0" applyNumberFormat="1" applyFont="1" applyFill="1" applyBorder="1" applyAlignment="1"/>
    <xf numFmtId="2" fontId="5" fillId="2" borderId="0" xfId="0" applyNumberFormat="1" applyFont="1" applyFill="1" applyBorder="1" applyAlignment="1"/>
    <xf numFmtId="166" fontId="24" fillId="2" borderId="0" xfId="0" applyNumberFormat="1" applyFont="1" applyFill="1" applyBorder="1" applyAlignment="1"/>
    <xf numFmtId="49" fontId="0" fillId="2" borderId="0" xfId="0" applyNumberFormat="1" applyFont="1" applyFill="1" applyBorder="1" applyAlignment="1">
      <alignment horizontal="left"/>
    </xf>
    <xf numFmtId="49" fontId="9" fillId="2" borderId="0" xfId="0" applyNumberFormat="1" applyFont="1" applyFill="1" applyBorder="1" applyAlignment="1">
      <alignment horizontal="left"/>
    </xf>
    <xf numFmtId="0" fontId="9" fillId="0" borderId="0" xfId="0" applyFont="1" applyBorder="1"/>
    <xf numFmtId="49" fontId="11" fillId="2" borderId="0" xfId="0" applyNumberFormat="1" applyFont="1" applyFill="1" applyBorder="1" applyAlignment="1">
      <alignment horizontal="left"/>
    </xf>
    <xf numFmtId="0" fontId="7" fillId="5" borderId="23" xfId="3" applyNumberFormat="1" applyFont="1" applyFill="1" applyBorder="1" applyAlignment="1">
      <alignment horizontal="left"/>
    </xf>
    <xf numFmtId="49" fontId="9" fillId="0" borderId="7" xfId="0" applyNumberFormat="1" applyFont="1" applyBorder="1" applyAlignment="1">
      <alignment horizontal="right"/>
    </xf>
    <xf numFmtId="0" fontId="0" fillId="4" borderId="4" xfId="3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/>
    <xf numFmtId="166" fontId="4" fillId="0" borderId="0" xfId="0" applyNumberFormat="1" applyFont="1" applyFill="1" applyBorder="1" applyAlignment="1">
      <alignment horizontal="right"/>
    </xf>
    <xf numFmtId="49" fontId="0" fillId="2" borderId="0" xfId="0" applyNumberFormat="1" applyFill="1" applyAlignment="1">
      <alignment horizontal="left"/>
    </xf>
    <xf numFmtId="0" fontId="0" fillId="0" borderId="3" xfId="0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5.jpeg" /><Relationship Id="rId3" Type="http://schemas.openxmlformats.org/officeDocument/2006/relationships/image" Target="../media/image1.emf" /><Relationship Id="rId4" Type="http://schemas.openxmlformats.org/officeDocument/2006/relationships/image" Target="../media/image3.emf" /><Relationship Id="rId5" Type="http://schemas.openxmlformats.org/officeDocument/2006/relationships/image" Target="../media/image2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5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4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354_7323794213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354_7323904514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354_7323975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3" customWidth="1"/>
    <col min="30" max="30" width="1.7109375" style="345" customWidth="1"/>
    <col min="31" max="16384" width="1.7109375" style="3"/>
  </cols>
  <sheetData>
    <row ht="42" customHeight="1" s="125" customFormat="1">
      <c s="332"/>
      <c/>
      <c/>
      <c s="236"/>
      <c r="BE1" s="142" t="s">
        <v>306</v>
      </c>
    </row>
    <row ht="18" customHeight="1" s="125" customFormat="1">
      <c s="332"/>
      <c/>
      <c s="245"/>
      <c s="245"/>
    </row>
    <row ht="12.75" customHeight="1">
      <c s="92" t="s">
        <v>96</v>
      </c>
      <c s="315"/>
      <c s="288"/>
      <c s="288"/>
      <c s="288"/>
      <c s="288"/>
      <c s="315"/>
      <c s="320" t="s">
        <v>483</v>
      </c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80"/>
      <c s="315" t="s">
        <v>313</v>
      </c>
      <c s="230"/>
      <c s="230"/>
      <c s="230"/>
      <c s="230"/>
      <c s="230"/>
      <c s="230"/>
      <c s="230"/>
      <c s="230"/>
      <c s="230"/>
      <c s="320" t="s">
        <v>417</v>
      </c>
      <c s="320"/>
      <c s="320"/>
      <c s="320"/>
      <c s="320"/>
      <c s="320"/>
      <c s="320"/>
      <c s="320"/>
      <c s="320"/>
      <c s="320"/>
      <c s="320"/>
      <c s="320"/>
      <c s="320"/>
      <c s="320"/>
      <c s="320"/>
      <c s="320"/>
      <c s="320"/>
      <c s="320"/>
      <c s="63"/>
      <c r="BL3" s="139"/>
    </row>
    <row ht="12.75" customHeight="1" s="94" customFormat="1">
      <c s="7" t="s">
        <v>175</v>
      </c>
      <c s="95"/>
      <c s="55"/>
      <c s="55"/>
      <c s="55"/>
      <c s="55"/>
      <c s="95"/>
      <c s="49" t="s">
        <v>295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95" t="s">
        <v>127</v>
      </c>
      <c s="95"/>
      <c s="95"/>
      <c s="95"/>
      <c s="95"/>
      <c s="95"/>
      <c s="95"/>
      <c s="95"/>
      <c s="95"/>
      <c s="95"/>
      <c s="49" t="s">
        <v>26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</row>
    <row ht="12.75" customHeight="1" s="94" customFormat="1">
      <c s="7" t="s">
        <v>14</v>
      </c>
      <c s="95"/>
      <c s="362"/>
      <c s="362"/>
      <c s="362"/>
      <c s="362"/>
      <c s="95"/>
      <c s="49" t="s">
        <v>297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146" t="s">
        <v>36</v>
      </c>
      <c s="222"/>
      <c s="381"/>
      <c s="381"/>
      <c s="381"/>
      <c s="381"/>
      <c s="95"/>
      <c s="381"/>
      <c s="95"/>
      <c s="95"/>
      <c s="49" t="s">
        <v>432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</row>
    <row ht="12.75" customHeight="1" s="94" customFormat="1">
      <c s="150" t="s">
        <v>292</v>
      </c>
      <c s="95"/>
      <c s="95"/>
      <c s="95"/>
      <c s="95"/>
      <c s="95"/>
      <c s="95"/>
      <c s="49" t="s">
        <v>294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95" t="s">
        <v>416</v>
      </c>
      <c s="95"/>
      <c s="362"/>
      <c s="362"/>
      <c s="362"/>
      <c s="362"/>
      <c s="95"/>
      <c s="362"/>
      <c s="95"/>
      <c s="95"/>
      <c s="49" t="s">
        <v>103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  <c s="39"/>
      <c s="39"/>
      <c s="39"/>
    </row>
    <row ht="12.75" customHeight="1" s="94" customFormat="1">
      <c s="150" t="s">
        <v>343</v>
      </c>
      <c s="95"/>
      <c s="95"/>
      <c s="95"/>
      <c s="95"/>
      <c s="95"/>
      <c s="95"/>
      <c s="49" t="s">
        <v>294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81" t="s">
        <v>470</v>
      </c>
      <c s="95"/>
      <c s="362"/>
      <c s="362"/>
      <c s="362"/>
      <c s="362"/>
      <c s="362"/>
      <c s="362"/>
      <c s="95"/>
      <c s="95"/>
      <c s="49" t="s">
        <v>294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</row>
    <row ht="12.75" customHeight="1" s="94" customFormat="1">
      <c s="34" t="s">
        <v>396</v>
      </c>
      <c s="95"/>
      <c s="95"/>
      <c s="95"/>
      <c s="362"/>
      <c s="362"/>
      <c s="95"/>
      <c s="49" t="s">
        <v>265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81" t="s">
        <v>167</v>
      </c>
      <c s="95"/>
      <c s="381"/>
      <c s="381"/>
      <c s="381"/>
      <c s="95"/>
      <c s="381"/>
      <c s="381"/>
      <c s="95"/>
      <c s="95"/>
      <c s="49" t="s">
        <v>294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</row>
    <row ht="12.75" customHeight="1" s="355" customFormat="1">
      <c s="7" t="s">
        <v>274</v>
      </c>
      <c s="95"/>
      <c s="16"/>
      <c s="362"/>
      <c s="362"/>
      <c s="362"/>
      <c s="362"/>
      <c s="49" t="s">
        <v>300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95" t="s">
        <v>63</v>
      </c>
      <c s="95"/>
      <c s="381"/>
      <c s="381"/>
      <c s="381"/>
      <c s="381"/>
      <c s="381"/>
      <c s="381"/>
      <c s="95"/>
      <c s="95"/>
      <c s="49" t="s">
        <v>294</v>
      </c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49"/>
      <c s="168"/>
      <c r="BL9" s="30"/>
      <c r="BP9" s="233"/>
      <c r="BR9" s="233"/>
      <c s="233"/>
      <c s="233"/>
      <c s="233"/>
      <c s="88"/>
      <c s="233"/>
      <c s="233"/>
      <c s="233"/>
      <c s="233"/>
      <c s="233"/>
      <c s="233"/>
      <c s="233"/>
      <c s="233"/>
      <c s="233"/>
      <c s="98"/>
    </row>
    <row ht="12.75" customHeight="1" s="296" customFormat="1">
      <c s="150" t="s">
        <v>135</v>
      </c>
      <c s="95"/>
      <c s="381"/>
      <c s="381"/>
      <c s="381"/>
      <c s="381"/>
      <c s="381"/>
      <c s="49" t="s">
        <v>412</v>
      </c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392"/>
      <c s="95" t="s">
        <v>272</v>
      </c>
      <c s="4"/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161"/>
    </row>
    <row ht="12.75" customHeight="1" s="296" customFormat="1">
      <c s="380" t="s">
        <v>97</v>
      </c>
      <c s="312"/>
      <c s="214"/>
      <c s="214"/>
      <c s="214"/>
      <c s="312"/>
      <c s="312"/>
      <c s="49" t="s">
        <v>481</v>
      </c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260"/>
      <c s="95" t="s">
        <v>371</v>
      </c>
      <c s="4"/>
      <c s="4"/>
      <c s="4"/>
      <c s="4"/>
      <c s="4"/>
      <c s="4"/>
      <c s="4"/>
      <c s="4"/>
      <c s="160"/>
      <c s="49" t="s">
        <v>490</v>
      </c>
      <c s="260"/>
      <c s="260"/>
      <c s="260"/>
      <c s="260"/>
      <c s="260"/>
      <c s="260"/>
      <c s="49" t="s">
        <v>68</v>
      </c>
      <c s="278"/>
      <c s="278"/>
      <c s="278"/>
      <c s="278"/>
      <c s="278"/>
      <c s="278"/>
      <c s="278"/>
      <c s="278"/>
      <c s="278"/>
      <c s="169"/>
      <c s="161"/>
      <c s="157"/>
      <c s="157"/>
      <c s="157"/>
      <c s="157"/>
      <c s="157"/>
      <c r="BM11" s="246"/>
      <c r="BP11" s="244"/>
    </row>
    <row ht="12.75" customHeight="1" s="296" customFormat="1">
      <c s="238" t="s">
        <v>20</v>
      </c>
      <c s="120"/>
      <c s="120"/>
      <c s="120"/>
      <c s="120"/>
      <c s="120"/>
      <c s="120"/>
      <c s="374" t="s">
        <v>438</v>
      </c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88"/>
      <c s="19" t="s">
        <v>517</v>
      </c>
      <c s="120"/>
      <c s="120"/>
      <c s="120"/>
      <c s="120"/>
      <c s="120"/>
      <c s="120"/>
      <c s="120"/>
      <c s="120"/>
      <c s="120"/>
      <c s="374" t="s">
        <v>24</v>
      </c>
      <c s="188"/>
      <c s="188"/>
      <c s="188"/>
      <c s="188"/>
      <c s="188"/>
      <c s="188"/>
      <c s="374"/>
      <c s="198"/>
      <c s="198"/>
      <c s="198"/>
      <c s="198"/>
      <c s="198"/>
      <c s="198"/>
      <c s="198"/>
      <c s="198"/>
      <c s="198"/>
      <c s="84"/>
      <c s="310"/>
      <c s="157"/>
      <c s="157"/>
      <c s="157"/>
    </row>
    <row ht="12.75" customHeight="1" thickBot="1" s="296" customFormat="1">
      <c s="244"/>
      <c r="J13" s="282"/>
      <c s="282"/>
      <c s="282"/>
      <c s="282"/>
      <c s="282"/>
      <c s="282"/>
      <c s="282"/>
      <c r="S13" s="282"/>
      <c s="282"/>
      <c r="AD13" s="232"/>
      <c r="AL13" s="157"/>
      <c s="157"/>
      <c r="BE13" s="157"/>
      <c s="157"/>
      <c s="157"/>
      <c s="157"/>
    </row>
    <row ht="12.75" customHeight="1" thickTop="1" s="296" customFormat="1">
      <c s="148" t="s">
        <v>282</v>
      </c>
      <c s="136"/>
      <c s="136"/>
      <c s="136"/>
      <c s="136"/>
      <c s="136"/>
      <c s="136"/>
      <c s="136"/>
      <c s="136"/>
      <c s="109"/>
      <c s="109"/>
      <c s="109"/>
      <c s="109"/>
      <c s="109"/>
      <c s="109"/>
      <c s="109"/>
      <c s="136"/>
      <c s="73"/>
      <c s="23"/>
      <c s="23"/>
      <c s="73"/>
      <c s="73"/>
      <c s="73"/>
      <c s="73"/>
      <c s="73"/>
      <c s="73"/>
      <c s="73"/>
      <c s="73"/>
      <c s="388" t="s">
        <v>440</v>
      </c>
      <c s="378"/>
      <c r="AF14" s="26" t="s">
        <v>451</v>
      </c>
      <c s="370"/>
      <c s="370"/>
      <c s="370"/>
      <c s="370"/>
      <c s="370"/>
      <c s="126"/>
      <c s="126"/>
      <c s="370"/>
      <c s="370"/>
      <c s="126"/>
      <c s="126"/>
      <c s="126"/>
      <c s="56"/>
      <c s="56"/>
      <c s="370"/>
      <c s="267"/>
      <c s="234"/>
      <c s="344" t="s">
        <v>283</v>
      </c>
      <c s="370"/>
      <c s="370"/>
      <c s="370"/>
      <c s="370"/>
      <c s="344" t="s">
        <v>270</v>
      </c>
      <c s="370"/>
      <c s="141"/>
      <c s="157"/>
      <c s="157"/>
      <c s="157"/>
    </row>
    <row ht="12.75" customHeight="1" s="296" customFormat="1">
      <c s="193"/>
      <c s="347"/>
      <c s="239"/>
      <c s="239"/>
      <c s="239"/>
      <c r="J15" s="282"/>
      <c s="282"/>
      <c s="282"/>
      <c s="282"/>
      <c s="282"/>
      <c s="282"/>
      <c s="282"/>
      <c r="S15" s="282"/>
      <c s="282"/>
      <c r="AD15" s="300"/>
      <c r="AF15" s="93" t="s">
        <v>507</v>
      </c>
      <c s="130"/>
      <c s="130"/>
      <c s="130"/>
      <c s="130"/>
      <c s="130"/>
      <c s="263"/>
      <c s="263"/>
      <c s="130"/>
      <c s="263"/>
      <c s="263"/>
      <c s="263"/>
      <c s="130"/>
      <c s="299"/>
      <c s="299"/>
      <c s="130"/>
      <c s="321"/>
      <c s="184"/>
      <c s="38"/>
      <c s="130"/>
      <c s="130"/>
      <c s="130"/>
      <c s="130"/>
      <c s="186"/>
      <c s="35"/>
      <c s="192"/>
      <c s="157"/>
      <c s="157"/>
      <c s="157"/>
    </row>
    <row ht="12.75" customHeight="1" s="296" customFormat="1">
      <c s="193"/>
      <c s="282"/>
      <c s="282"/>
      <c s="282"/>
      <c s="282"/>
      <c r="H16"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55"/>
      <c s="282"/>
      <c s="221" t="s">
        <v>263</v>
      </c>
      <c s="4"/>
      <c s="379"/>
      <c s="379"/>
      <c s="379"/>
      <c s="160"/>
      <c s="160"/>
      <c s="160"/>
      <c s="4"/>
      <c s="160"/>
      <c s="160"/>
      <c s="364">
        <f>100*(391568+242929+193883+330600)/(391568+242929+193883+330600+83579+122171+261490+183588+246330+344046+305694+294330+430853)</f>
        <v>33.779055516646309</v>
      </c>
      <c s="369"/>
      <c s="369"/>
      <c s="369"/>
      <c s="369"/>
      <c s="160"/>
      <c s="123"/>
      <c s="66" t="s">
        <v>404</v>
      </c>
      <c s="91"/>
      <c s="91"/>
      <c s="209"/>
      <c s="69"/>
      <c s="65"/>
      <c s="99"/>
      <c s="340"/>
      <c s="157"/>
      <c s="157"/>
      <c s="157"/>
    </row>
    <row ht="12.75" customHeight="1" s="296" customFormat="1">
      <c s="193"/>
      <c s="282"/>
      <c s="282"/>
      <c s="282"/>
      <c s="282"/>
      <c r="H17"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55"/>
      <c s="282"/>
      <c s="354" t="s">
        <v>389</v>
      </c>
      <c s="155"/>
      <c s="77"/>
      <c s="77"/>
      <c s="77"/>
      <c s="293"/>
      <c s="293"/>
      <c s="293"/>
      <c s="155"/>
      <c s="293"/>
      <c s="293"/>
      <c s="107">
        <f>100*(83579+122171+261490+183588+246330)/(391568+242929+193883+330600+83579+122171+261490+183588+246330+344046+305694+294330+430853)</f>
        <v>26.148121528588387</v>
      </c>
      <c s="115"/>
      <c s="115"/>
      <c s="115"/>
      <c s="115"/>
      <c s="293"/>
      <c s="253"/>
      <c s="211" t="s">
        <v>404</v>
      </c>
      <c s="231"/>
      <c s="231"/>
      <c s="298"/>
      <c s="215"/>
      <c s="276"/>
      <c s="235"/>
      <c s="33"/>
      <c s="157"/>
      <c s="157"/>
      <c s="157"/>
    </row>
    <row ht="12.75" customHeight="1" s="296" customFormat="1">
      <c s="193"/>
      <c s="282"/>
      <c s="282"/>
      <c s="282"/>
      <c s="282"/>
      <c r="H18"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55"/>
      <c s="282"/>
      <c s="221" t="s">
        <v>510</v>
      </c>
      <c s="4"/>
      <c s="379"/>
      <c s="379"/>
      <c s="379"/>
      <c s="160"/>
      <c s="160"/>
      <c s="160"/>
      <c s="4"/>
      <c s="160"/>
      <c s="160"/>
      <c s="364">
        <f>100*(344046+305694+294330+430853)/(391568+242929+193883+330600+83579+122171+261490+183588+246330+344046+305694+294330+430853)</f>
        <v>40.072822954765307</v>
      </c>
      <c s="369"/>
      <c s="369"/>
      <c s="369"/>
      <c s="369"/>
      <c s="160"/>
      <c s="336"/>
      <c s="66" t="s">
        <v>404</v>
      </c>
      <c s="91"/>
      <c s="91"/>
      <c s="209"/>
      <c s="69"/>
      <c s="143"/>
      <c s="99"/>
      <c s="340"/>
      <c s="157"/>
      <c s="157"/>
      <c s="157"/>
    </row>
    <row ht="12.75" customHeight="1" s="296" customFormat="1">
      <c s="193"/>
      <c s="282"/>
      <c s="282"/>
      <c s="282"/>
      <c s="282"/>
      <c r="H19"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55"/>
      <c s="282"/>
      <c s="354" t="s">
        <v>467</v>
      </c>
      <c s="155"/>
      <c s="77"/>
      <c s="77"/>
      <c s="77"/>
      <c s="293"/>
      <c s="293"/>
      <c s="293"/>
      <c s="155"/>
      <c s="293"/>
      <c s="293"/>
      <c s="107">
        <f>100*(895259+600856)/(895259+600856+329036+349510+264811+227093+831367+659868)</f>
        <v>35.983332531627305</v>
      </c>
      <c s="115"/>
      <c s="115"/>
      <c s="115"/>
      <c s="115"/>
      <c s="293"/>
      <c s="79"/>
      <c s="211" t="s">
        <v>404</v>
      </c>
      <c s="231"/>
      <c s="231"/>
      <c s="298"/>
      <c s="215"/>
      <c s="276"/>
      <c s="235"/>
      <c s="216"/>
      <c s="157"/>
      <c s="157"/>
      <c s="157"/>
    </row>
    <row ht="12.75" customHeight="1" s="296" customFormat="1">
      <c s="111"/>
      <c r="F20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129</v>
      </c>
      <c s="4"/>
      <c s="379"/>
      <c s="379"/>
      <c s="379"/>
      <c s="160"/>
      <c s="160"/>
      <c s="160"/>
      <c s="4"/>
      <c s="160"/>
      <c s="160"/>
      <c s="364">
        <f>100*(329036+349510+264811+227093)/(895259+600856+329036+349510+264811+227093+831367+659868)</f>
        <v>28.150704699600752</v>
      </c>
      <c s="369"/>
      <c s="369"/>
      <c s="369"/>
      <c s="369"/>
      <c s="160"/>
      <c s="336"/>
      <c s="66" t="s">
        <v>404</v>
      </c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r="F21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403</v>
      </c>
      <c s="155"/>
      <c s="77"/>
      <c s="77"/>
      <c s="77"/>
      <c s="293"/>
      <c s="293"/>
      <c s="293"/>
      <c s="155"/>
      <c s="293"/>
      <c s="293"/>
      <c s="107">
        <f>100*(831367+659868)/(895259+600856+329036+349510+264811+227093+831367+659868)</f>
        <v>35.865962768771944</v>
      </c>
      <c s="115"/>
      <c s="115"/>
      <c s="115"/>
      <c s="115"/>
      <c s="293"/>
      <c s="79"/>
      <c s="211" t="s">
        <v>404</v>
      </c>
      <c s="231"/>
      <c s="231"/>
      <c s="298"/>
      <c s="27"/>
      <c s="276"/>
      <c s="235"/>
      <c s="216"/>
      <c s="157"/>
      <c s="157"/>
      <c s="157"/>
    </row>
    <row ht="12.75" customHeight="1" s="296" customFormat="1">
      <c s="111"/>
      <c r="D22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/>
      <c s="4"/>
      <c s="379"/>
      <c s="379"/>
      <c s="379"/>
      <c s="160"/>
      <c s="160"/>
      <c s="160"/>
      <c s="4"/>
      <c s="160"/>
      <c s="160"/>
      <c s="160"/>
      <c s="135"/>
      <c s="4"/>
      <c s="4"/>
      <c s="364"/>
      <c s="160"/>
      <c s="336"/>
      <c s="66"/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r="D23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430</v>
      </c>
      <c s="155"/>
      <c s="77"/>
      <c s="77"/>
      <c s="77"/>
      <c s="293"/>
      <c s="293"/>
      <c s="293"/>
      <c s="155"/>
      <c s="293"/>
      <c s="293"/>
      <c s="289">
        <f>(32365+31448+58565+47254)/(391568+242929+193883+330600+83579+122171+261490+183588+246330+344046+305694+294330+430853+32365+31448+58565+47254)</f>
        <v>0.047110931145754445</v>
      </c>
      <c s="331"/>
      <c s="331"/>
      <c s="331"/>
      <c s="331"/>
      <c s="293"/>
      <c s="79"/>
      <c s="211" t="s">
        <v>404</v>
      </c>
      <c s="231"/>
      <c s="231"/>
      <c s="298"/>
      <c s="27"/>
      <c s="276"/>
      <c s="235"/>
      <c s="216"/>
      <c s="157"/>
      <c s="157"/>
      <c s="157"/>
      <c r="BS23" s="296" t="s">
        <v>198</v>
      </c>
    </row>
    <row ht="12.75" customHeight="1" s="296" customFormat="1">
      <c s="111"/>
      <c r="D24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211</v>
      </c>
      <c s="4"/>
      <c s="379"/>
      <c s="379"/>
      <c s="379"/>
      <c s="160"/>
      <c s="160"/>
      <c s="160"/>
      <c s="4"/>
      <c s="160"/>
      <c s="160"/>
      <c s="4"/>
      <c s="199"/>
      <c s="195"/>
      <c s="304"/>
      <c s="304"/>
      <c s="160"/>
      <c s="336"/>
      <c s="66" t="s">
        <v>200</v>
      </c>
      <c s="91"/>
      <c s="91"/>
      <c s="209"/>
      <c s="334"/>
      <c s="143"/>
      <c s="99"/>
      <c s="129"/>
      <c s="157"/>
      <c s="157"/>
      <c s="157"/>
    </row>
    <row ht="12.75" customHeight="1" thickBot="1" s="296" customFormat="1">
      <c s="76"/>
      <c s="308"/>
      <c s="308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78"/>
      <c s="239"/>
      <c s="354"/>
      <c s="155"/>
      <c s="77"/>
      <c s="77"/>
      <c s="77"/>
      <c s="293"/>
      <c s="293"/>
      <c s="293"/>
      <c s="155"/>
      <c s="293"/>
      <c s="293"/>
      <c s="316"/>
      <c s="170"/>
      <c s="41"/>
      <c s="41"/>
      <c s="289"/>
      <c s="293"/>
      <c s="79"/>
      <c s="211"/>
      <c s="231"/>
      <c s="231"/>
      <c s="298"/>
      <c s="27"/>
      <c s="276"/>
      <c s="235"/>
      <c s="216"/>
      <c s="157"/>
      <c s="157"/>
      <c s="157"/>
    </row>
    <row ht="12.75" customHeight="1" thickTop="1" thickBot="1" s="296" customFormat="1">
      <c s="239"/>
      <c r="D26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144"/>
      <c s="239"/>
      <c s="221" t="s">
        <v>35</v>
      </c>
      <c s="4"/>
      <c s="379"/>
      <c s="379"/>
      <c s="379"/>
      <c s="160"/>
      <c s="160"/>
      <c s="160"/>
      <c s="4"/>
      <c s="160"/>
      <c s="160"/>
      <c s="195">
        <f>(242929+193883)/(391568+242929+193883+330600)</f>
        <v>0.37689347529724415</v>
      </c>
      <c s="199"/>
      <c s="199"/>
      <c s="199"/>
      <c s="199"/>
      <c s="160"/>
      <c s="336"/>
      <c s="66" t="s">
        <v>420</v>
      </c>
      <c s="91"/>
      <c s="91"/>
      <c s="209"/>
      <c s="334"/>
      <c s="143"/>
      <c s="99"/>
      <c s="129"/>
      <c s="157"/>
      <c s="157"/>
      <c s="157"/>
    </row>
    <row ht="12.75" customHeight="1" thickTop="1" s="296" customFormat="1">
      <c s="148" t="s">
        <v>458</v>
      </c>
      <c s="136"/>
      <c s="136"/>
      <c s="136"/>
      <c s="136"/>
      <c s="136"/>
      <c s="136"/>
      <c s="136"/>
      <c s="136"/>
      <c s="109"/>
      <c s="72"/>
      <c s="72"/>
      <c s="72"/>
      <c s="72"/>
      <c s="72"/>
      <c s="72"/>
      <c s="72"/>
      <c s="366"/>
      <c s="366"/>
      <c s="366"/>
      <c s="366"/>
      <c s="366"/>
      <c s="366"/>
      <c s="366"/>
      <c s="366"/>
      <c s="366"/>
      <c s="366"/>
      <c s="366"/>
      <c s="388"/>
      <c s="378"/>
      <c r="AF27" s="354" t="s">
        <v>248</v>
      </c>
      <c s="155"/>
      <c s="77"/>
      <c s="77"/>
      <c s="77"/>
      <c s="293"/>
      <c s="293"/>
      <c s="293"/>
      <c s="155"/>
      <c s="293"/>
      <c s="293"/>
      <c s="289">
        <f>(261490+183588)/(83579+122171+261490+183588+246330)</f>
        <v>0.4960976773321979</v>
      </c>
      <c s="331"/>
      <c s="331"/>
      <c s="331"/>
      <c s="331"/>
      <c s="293"/>
      <c s="79"/>
      <c s="211" t="s">
        <v>420</v>
      </c>
      <c s="231"/>
      <c s="231"/>
      <c s="298"/>
      <c s="27"/>
      <c s="276"/>
      <c s="235"/>
      <c s="216"/>
      <c s="157"/>
      <c s="157"/>
      <c s="157"/>
    </row>
    <row ht="12.75" customHeight="1" s="296" customFormat="1">
      <c s="193"/>
      <c s="347"/>
      <c s="239"/>
      <c s="239"/>
      <c s="239"/>
      <c r="J28" s="282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27</v>
      </c>
      <c s="4"/>
      <c s="379"/>
      <c s="379"/>
      <c s="379"/>
      <c s="160"/>
      <c s="160"/>
      <c s="160"/>
      <c s="4"/>
      <c s="160"/>
      <c s="160"/>
      <c s="195">
        <f>(305694+294330)/(344046+305694+294330+430853)</f>
        <v>0.43640552961874957</v>
      </c>
      <c s="199"/>
      <c s="199"/>
      <c s="199"/>
      <c s="199"/>
      <c s="160"/>
      <c s="336"/>
      <c s="66" t="s">
        <v>420</v>
      </c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321</v>
      </c>
      <c s="155"/>
      <c s="77"/>
      <c s="77"/>
      <c s="77"/>
      <c s="293"/>
      <c s="293"/>
      <c s="293"/>
      <c s="155"/>
      <c s="293"/>
      <c s="293"/>
      <c s="289">
        <f>(31448+58565)/(32365+31448+58565+47254)</f>
        <v>0.53063690813054143</v>
      </c>
      <c s="331"/>
      <c s="331"/>
      <c s="331"/>
      <c s="331"/>
      <c s="293"/>
      <c s="79"/>
      <c s="211" t="s">
        <v>420</v>
      </c>
      <c s="231"/>
      <c s="231"/>
      <c s="298"/>
      <c s="27"/>
      <c s="276"/>
      <c s="235"/>
      <c s="216"/>
      <c s="157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397</v>
      </c>
      <c s="4"/>
      <c s="379"/>
      <c s="379"/>
      <c s="379"/>
      <c s="160"/>
      <c s="160"/>
      <c s="160"/>
      <c s="4"/>
      <c s="160"/>
      <c s="160"/>
      <c s="195">
        <f>391568/(391568+330600)</f>
        <v>0.54221178451551444</v>
      </c>
      <c s="199"/>
      <c s="199"/>
      <c s="199"/>
      <c s="199"/>
      <c s="160"/>
      <c s="336"/>
      <c s="66" t="s">
        <v>420</v>
      </c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154</v>
      </c>
      <c s="155"/>
      <c s="77"/>
      <c s="77"/>
      <c s="77"/>
      <c s="293"/>
      <c s="293"/>
      <c s="293"/>
      <c s="155"/>
      <c s="293"/>
      <c s="293"/>
      <c s="289">
        <f>(83579+122171)/(83579+122171+246330)</f>
        <v>0.45511856308617943</v>
      </c>
      <c s="331"/>
      <c s="331"/>
      <c s="331"/>
      <c s="331"/>
      <c s="293"/>
      <c s="79"/>
      <c s="211" t="s">
        <v>420</v>
      </c>
      <c s="231"/>
      <c s="231"/>
      <c s="298"/>
      <c s="27"/>
      <c s="276"/>
      <c s="235"/>
      <c s="216"/>
      <c s="157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443</v>
      </c>
      <c s="4"/>
      <c s="379"/>
      <c s="379"/>
      <c s="379"/>
      <c s="160"/>
      <c s="160"/>
      <c s="160"/>
      <c s="4"/>
      <c s="160"/>
      <c s="160"/>
      <c s="195">
        <f>344046/(344046+430853)</f>
        <v>0.44398818426659475</v>
      </c>
      <c s="199"/>
      <c s="199"/>
      <c s="199"/>
      <c s="199"/>
      <c s="160"/>
      <c s="336"/>
      <c s="66" t="s">
        <v>420</v>
      </c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r="C33" s="347"/>
      <c s="347"/>
      <c s="372"/>
      <c s="372"/>
      <c s="372"/>
      <c s="372"/>
      <c s="372"/>
      <c s="372"/>
      <c s="372"/>
      <c s="372"/>
      <c s="372"/>
      <c s="372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40</v>
      </c>
      <c s="155"/>
      <c s="77"/>
      <c s="77"/>
      <c s="77"/>
      <c s="293"/>
      <c s="293"/>
      <c s="293"/>
      <c s="155"/>
      <c s="293"/>
      <c s="293"/>
      <c s="289">
        <f>(32365)/(32365+47254)</f>
        <v>0.40649844886270864</v>
      </c>
      <c s="331"/>
      <c s="331"/>
      <c s="331"/>
      <c s="331"/>
      <c s="293"/>
      <c s="79"/>
      <c s="211" t="s">
        <v>420</v>
      </c>
      <c s="231"/>
      <c s="231"/>
      <c s="298"/>
      <c s="27"/>
      <c s="276"/>
      <c s="235"/>
      <c s="216"/>
      <c s="157"/>
      <c s="157"/>
      <c s="157"/>
    </row>
    <row ht="12.75" customHeight="1" s="296" customFormat="1">
      <c s="111"/>
      <c r="C34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/>
      <c s="4"/>
      <c s="379"/>
      <c s="379"/>
      <c s="379"/>
      <c s="160"/>
      <c s="160"/>
      <c s="160"/>
      <c s="4"/>
      <c s="160"/>
      <c s="160"/>
      <c s="181"/>
      <c s="20"/>
      <c s="309"/>
      <c s="309"/>
      <c s="195"/>
      <c s="160"/>
      <c s="336"/>
      <c s="66"/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r="F35" s="372"/>
      <c s="372"/>
      <c s="372"/>
      <c s="372"/>
      <c s="372"/>
      <c s="372"/>
      <c s="372"/>
      <c s="372"/>
      <c s="372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344</v>
      </c>
      <c s="155"/>
      <c s="77"/>
      <c s="77"/>
      <c s="77"/>
      <c s="293"/>
      <c s="293"/>
      <c s="293"/>
      <c s="155"/>
      <c s="293"/>
      <c s="293"/>
      <c s="289">
        <f>(895259+600856+329036+349510+264811+227093+831367+659868)/(391568+242929+193883+330600+83579+122171+261490+183588+246330+344046+305694+294330+430853)</f>
        <v>1.2118117398670556</v>
      </c>
      <c s="331"/>
      <c s="331"/>
      <c s="331"/>
      <c s="331"/>
      <c s="293"/>
      <c s="79"/>
      <c s="211"/>
      <c s="231"/>
      <c s="231"/>
      <c s="298"/>
      <c s="27"/>
      <c s="276"/>
      <c s="235"/>
      <c s="216"/>
      <c s="157"/>
      <c s="157"/>
      <c s="157"/>
    </row>
    <row ht="12.75" customHeight="1" s="296" customFormat="1">
      <c s="111"/>
      <c s="244"/>
      <c r="E36" s="244"/>
      <c s="244"/>
      <c s="244"/>
      <c s="244"/>
      <c s="244"/>
      <c s="239"/>
      <c r="O36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97"/>
      <c s="4"/>
      <c s="379"/>
      <c s="379"/>
      <c s="379"/>
      <c s="160"/>
      <c s="160"/>
      <c s="160"/>
      <c s="4"/>
      <c s="160"/>
      <c s="160"/>
      <c s="181"/>
      <c s="20"/>
      <c s="309"/>
      <c s="309"/>
      <c s="195"/>
      <c s="160"/>
      <c s="336"/>
      <c s="66"/>
      <c s="91"/>
      <c s="91"/>
      <c s="209"/>
      <c s="334"/>
      <c s="143"/>
      <c s="99"/>
      <c s="129"/>
      <c s="157"/>
      <c s="157"/>
      <c s="157"/>
    </row>
    <row ht="12.75" customHeight="1" s="296" customFormat="1">
      <c s="111"/>
      <c s="347"/>
      <c s="347"/>
      <c s="347"/>
      <c s="239"/>
      <c s="239"/>
      <c s="239"/>
      <c s="239" t="s">
        <v>198</v>
      </c>
      <c s="239" t="s">
        <v>198</v>
      </c>
      <c s="239" t="s">
        <v>198</v>
      </c>
      <c s="296" t="s">
        <v>198</v>
      </c>
      <c s="296" t="s">
        <v>198</v>
      </c>
      <c r="O37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79</v>
      </c>
      <c s="155"/>
      <c s="77"/>
      <c s="77"/>
      <c s="77"/>
      <c s="293"/>
      <c s="293"/>
      <c s="293"/>
      <c s="155"/>
      <c s="293"/>
      <c s="293"/>
      <c s="289"/>
      <c s="155"/>
      <c s="289">
        <f>(0+0)/(0+0+101559+70740)</f>
        <v>0</v>
      </c>
      <c s="37"/>
      <c s="37"/>
      <c s="293"/>
      <c s="79"/>
      <c s="211" t="s">
        <v>200</v>
      </c>
      <c s="231"/>
      <c s="231"/>
      <c s="298"/>
      <c s="27"/>
      <c s="276"/>
      <c s="235"/>
      <c s="216"/>
      <c s="157"/>
      <c s="133"/>
      <c s="157"/>
    </row>
    <row ht="12.75" customHeight="1" thickBot="1" s="296" customFormat="1">
      <c s="76"/>
      <c s="252"/>
      <c s="252"/>
      <c s="252"/>
      <c s="252"/>
      <c s="252"/>
      <c s="252"/>
      <c s="252"/>
      <c s="252"/>
      <c s="252"/>
      <c s="308"/>
      <c s="308"/>
      <c s="308"/>
      <c s="308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252"/>
      <c s="78"/>
      <c s="239"/>
      <c s="221" t="s">
        <v>90</v>
      </c>
      <c s="4"/>
      <c s="309"/>
      <c s="309"/>
      <c s="309"/>
      <c s="160"/>
      <c s="160"/>
      <c s="160"/>
      <c s="4"/>
      <c s="160"/>
      <c s="160"/>
      <c s="195"/>
      <c s="195">
        <f>(0+0+0+0)/(0+0+0+0+0+0+0+22175)</f>
        <v>0</v>
      </c>
      <c s="304"/>
      <c s="304"/>
      <c s="304"/>
      <c s="160"/>
      <c s="123"/>
      <c s="66" t="s">
        <v>200</v>
      </c>
      <c s="91"/>
      <c s="91"/>
      <c s="209"/>
      <c s="119"/>
      <c s="143"/>
      <c s="99"/>
      <c s="129"/>
      <c s="157"/>
      <c s="157"/>
      <c s="157"/>
    </row>
    <row ht="12.75" customHeight="1" thickTop="1" thickBot="1" s="296" customFormat="1">
      <c r="AD39" s="232"/>
      <c s="239"/>
      <c s="354" t="s">
        <v>141</v>
      </c>
      <c s="155"/>
      <c s="41"/>
      <c s="41"/>
      <c s="41"/>
      <c s="293"/>
      <c s="293"/>
      <c s="293"/>
      <c s="155"/>
      <c s="293"/>
      <c s="293"/>
      <c s="289"/>
      <c s="331"/>
      <c s="331"/>
      <c s="331"/>
      <c s="331"/>
      <c s="293"/>
      <c s="213"/>
      <c s="211" t="s">
        <v>58</v>
      </c>
      <c s="231"/>
      <c s="231"/>
      <c s="298"/>
      <c s="167"/>
      <c s="276"/>
      <c s="235"/>
      <c s="33"/>
      <c s="157"/>
      <c s="157"/>
      <c s="157"/>
    </row>
    <row ht="12.75" customHeight="1" thickTop="1" s="296" customFormat="1">
      <c s="148" t="s">
        <v>204</v>
      </c>
      <c s="136"/>
      <c s="136"/>
      <c s="136"/>
      <c s="136"/>
      <c s="136"/>
      <c s="136"/>
      <c s="136"/>
      <c s="136"/>
      <c s="109"/>
      <c s="136"/>
      <c s="136"/>
      <c s="136"/>
      <c s="136"/>
      <c s="72"/>
      <c s="72"/>
      <c s="72"/>
      <c s="366"/>
      <c s="366"/>
      <c s="366"/>
      <c s="366"/>
      <c s="366"/>
      <c s="366"/>
      <c s="366"/>
      <c s="366"/>
      <c s="366"/>
      <c s="366"/>
      <c s="366"/>
      <c s="388"/>
      <c s="378"/>
      <c r="AF40" s="102"/>
      <c s="4"/>
      <c s="4"/>
      <c s="4"/>
      <c s="4"/>
      <c s="4"/>
      <c s="4"/>
      <c s="4"/>
      <c s="4"/>
      <c s="4"/>
      <c s="4"/>
      <c s="309"/>
      <c s="309"/>
      <c s="309"/>
      <c s="309"/>
      <c s="309"/>
      <c s="4"/>
      <c s="4"/>
      <c s="324"/>
      <c s="4"/>
      <c s="4"/>
      <c s="4"/>
      <c s="4"/>
      <c s="4"/>
      <c s="4"/>
      <c s="173"/>
      <c s="157"/>
      <c s="157"/>
      <c s="157"/>
    </row>
    <row ht="12.75" customHeight="1" s="296" customFormat="1">
      <c s="193"/>
      <c s="347"/>
      <c s="239"/>
      <c s="239"/>
      <c s="239"/>
      <c r="J41" s="282"/>
      <c r="O41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r="AF41" s="354" t="s">
        <v>355</v>
      </c>
      <c s="155"/>
      <c s="155"/>
      <c s="155"/>
      <c s="155"/>
      <c s="155"/>
      <c s="293"/>
      <c s="293"/>
      <c s="155"/>
      <c s="293"/>
      <c s="293"/>
      <c s="289">
        <f>(23888+13287+28083+28255)/(59714+23888+13287+28083+28255)</f>
        <v>0.61029061457837064</v>
      </c>
      <c s="331"/>
      <c s="331"/>
      <c s="331"/>
      <c s="331"/>
      <c s="293"/>
      <c s="213"/>
      <c s="211" t="s">
        <v>200</v>
      </c>
      <c s="231"/>
      <c s="231"/>
      <c s="298"/>
      <c s="167"/>
      <c s="276"/>
      <c s="235"/>
      <c s="33"/>
      <c s="157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r="O42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21" t="s">
        <v>464</v>
      </c>
      <c s="4"/>
      <c s="309"/>
      <c s="309"/>
      <c s="309"/>
      <c s="4"/>
      <c s="160"/>
      <c s="160"/>
      <c s="4"/>
      <c s="160"/>
      <c s="160"/>
      <c s="195">
        <f>49665/(430853+49665)</f>
        <v>0.10335721034383727</v>
      </c>
      <c s="199"/>
      <c s="199"/>
      <c s="199"/>
      <c s="199"/>
      <c s="160"/>
      <c s="68"/>
      <c s="66" t="s">
        <v>200</v>
      </c>
      <c s="91"/>
      <c s="91"/>
      <c s="209"/>
      <c s="18"/>
      <c s="143"/>
      <c s="99"/>
      <c s="129"/>
      <c s="157"/>
      <c s="157"/>
    </row>
    <row ht="12.75" customHeight="1" s="296" customFormat="1">
      <c s="111"/>
      <c s="239"/>
      <c s="239"/>
      <c s="239"/>
      <c s="239"/>
      <c s="239"/>
      <c s="239"/>
      <c s="239"/>
      <c s="239"/>
      <c s="239"/>
      <c r="O43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237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293"/>
      <c s="213"/>
      <c s="211"/>
      <c s="231"/>
      <c s="231"/>
      <c s="298"/>
      <c s="167"/>
      <c s="276"/>
      <c s="235"/>
      <c s="216"/>
      <c s="157"/>
      <c s="157"/>
    </row>
    <row ht="12.75" customHeight="1" s="296" customFormat="1">
      <c s="111"/>
      <c r="C44" s="239"/>
      <c s="239"/>
      <c s="239"/>
      <c s="239"/>
      <c s="239"/>
      <c s="239"/>
      <c s="239"/>
      <c s="239"/>
      <c r="O44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2" t="s">
        <v>316</v>
      </c>
      <c s="165"/>
      <c s="165"/>
      <c s="165"/>
      <c s="165"/>
      <c s="165"/>
      <c s="301"/>
      <c s="301"/>
      <c s="165"/>
      <c s="301"/>
      <c s="301"/>
      <c s="301"/>
      <c s="165"/>
      <c s="70"/>
      <c s="373"/>
      <c s="101"/>
      <c s="356"/>
      <c s="261"/>
      <c s="132"/>
      <c s="165"/>
      <c s="165"/>
      <c s="165"/>
      <c s="165"/>
      <c s="265"/>
      <c s="70"/>
      <c s="281"/>
      <c s="157"/>
      <c s="157"/>
    </row>
    <row ht="12.75" customHeight="1" s="296" customFormat="1">
      <c s="174"/>
      <c r="C45" s="244"/>
      <c s="244"/>
      <c s="244"/>
      <c s="244"/>
      <c s="244"/>
      <c s="244"/>
      <c s="244"/>
      <c s="244"/>
      <c s="244"/>
      <c s="244"/>
      <c s="244"/>
      <c r="O45" s="239"/>
      <c s="239"/>
      <c s="239"/>
      <c s="239"/>
      <c s="239"/>
      <c s="239"/>
      <c s="239"/>
      <c s="239"/>
      <c s="239"/>
      <c s="239"/>
      <c s="239"/>
      <c s="239"/>
      <c s="239"/>
      <c s="239"/>
      <c s="239"/>
      <c s="240"/>
      <c s="239"/>
      <c s="354" t="s">
        <v>374</v>
      </c>
      <c s="155"/>
      <c s="41"/>
      <c s="41"/>
      <c s="41"/>
      <c s="155"/>
      <c s="293"/>
      <c s="293"/>
      <c s="155"/>
      <c s="293"/>
      <c s="293"/>
      <c s="107">
        <f>100*(0+0)/(1440627+0+0)</f>
        <v>0</v>
      </c>
      <c s="115"/>
      <c s="115"/>
      <c s="115"/>
      <c s="115"/>
      <c s="293"/>
      <c s="253"/>
      <c s="211" t="s">
        <v>200</v>
      </c>
      <c s="231"/>
      <c s="231"/>
      <c s="298"/>
      <c s="205"/>
      <c s="276"/>
      <c s="235"/>
      <c s="216"/>
      <c s="157"/>
      <c s="157"/>
    </row>
    <row ht="12.75" customHeight="1" s="296" customFormat="1">
      <c s="128"/>
      <c r="C46" s="202"/>
      <c s="202"/>
      <c s="202"/>
      <c r="P46" s="239"/>
      <c r="R46" s="306"/>
      <c r="T46" s="239"/>
      <c s="239"/>
      <c s="239"/>
      <c s="202"/>
      <c s="239"/>
      <c s="239"/>
      <c r="AB46" s="239"/>
      <c s="239"/>
      <c s="240"/>
      <c s="239"/>
      <c s="221" t="s">
        <v>298</v>
      </c>
      <c s="4"/>
      <c s="309"/>
      <c s="309"/>
      <c s="309"/>
      <c s="160"/>
      <c s="160"/>
      <c s="160"/>
      <c s="4"/>
      <c s="160"/>
      <c s="160"/>
      <c s="364"/>
      <c s="369"/>
      <c s="369"/>
      <c s="369"/>
      <c s="369"/>
      <c s="160"/>
      <c s="68"/>
      <c s="66" t="s">
        <v>200</v>
      </c>
      <c s="91"/>
      <c s="91"/>
      <c s="209"/>
      <c s="18"/>
      <c s="143"/>
      <c s="99"/>
      <c s="129"/>
      <c s="157"/>
      <c s="157"/>
    </row>
    <row ht="12.75" customHeight="1" s="296" customFormat="1">
      <c s="218"/>
      <c r="P47" s="239"/>
      <c r="V47" s="239"/>
      <c r="Y47" s="239"/>
      <c r="AD47" s="300"/>
      <c s="239"/>
      <c s="354" t="s">
        <v>117</v>
      </c>
      <c s="155"/>
      <c s="41"/>
      <c s="41"/>
      <c s="41"/>
      <c s="293"/>
      <c s="293"/>
      <c s="293"/>
      <c s="155"/>
      <c s="293"/>
      <c s="293"/>
      <c s="107">
        <f>100*(44645+16382)/(1440627+44645+16382)</f>
        <v>4.0639854453822251</v>
      </c>
      <c s="115"/>
      <c s="115"/>
      <c s="115"/>
      <c s="115"/>
      <c s="293"/>
      <c s="213"/>
      <c s="211" t="s">
        <v>404</v>
      </c>
      <c s="231"/>
      <c s="231"/>
      <c s="298"/>
      <c s="167"/>
      <c s="276"/>
      <c s="235"/>
      <c s="33"/>
      <c s="157"/>
      <c s="157"/>
    </row>
    <row ht="12.75" customHeight="1" s="296" customFormat="1">
      <c s="218"/>
      <c r="P48" s="239"/>
      <c r="V48" s="239"/>
      <c r="Y48" s="239"/>
      <c r="AD48" s="300"/>
      <c s="239"/>
      <c s="221" t="s">
        <v>231</v>
      </c>
      <c s="4"/>
      <c s="309"/>
      <c s="309"/>
      <c s="309"/>
      <c s="160"/>
      <c s="160"/>
      <c s="160"/>
      <c s="4"/>
      <c s="160"/>
      <c s="160"/>
      <c s="364">
        <f>100*(0+0+0)/(1440627+0+0+0)</f>
        <v>0</v>
      </c>
      <c s="369"/>
      <c s="369"/>
      <c s="369"/>
      <c s="369"/>
      <c s="1"/>
      <c s="382"/>
      <c s="66" t="s">
        <v>348</v>
      </c>
      <c s="1"/>
      <c s="1"/>
      <c s="317"/>
      <c s="18"/>
      <c s="143"/>
      <c s="99"/>
      <c s="21"/>
      <c s="157"/>
      <c s="157"/>
      <c s="157"/>
    </row>
    <row ht="12.75" customHeight="1" s="296" customFormat="1">
      <c s="218"/>
      <c r="P49" s="239"/>
      <c r="V49" s="239"/>
      <c r="Y49" s="239"/>
      <c r="AD49" s="300"/>
      <c r="AF49" s="354" t="s">
        <v>47</v>
      </c>
      <c s="155"/>
      <c s="41"/>
      <c s="41"/>
      <c s="41"/>
      <c s="293"/>
      <c s="293"/>
      <c s="293"/>
      <c s="155"/>
      <c s="293"/>
      <c s="293"/>
      <c s="107">
        <f>100*97557/(97557+1440627)</f>
        <v>6.3423491597884256</v>
      </c>
      <c s="115"/>
      <c s="115"/>
      <c s="115"/>
      <c s="115"/>
      <c s="293"/>
      <c s="213"/>
      <c s="211" t="s">
        <v>404</v>
      </c>
      <c s="231"/>
      <c s="231"/>
      <c s="298"/>
      <c s="167"/>
      <c s="276"/>
      <c s="235"/>
      <c s="33"/>
      <c s="157"/>
      <c s="157"/>
      <c s="157"/>
    </row>
    <row ht="12.75" customHeight="1" s="296" customFormat="1">
      <c s="218"/>
      <c r="P50" s="239"/>
      <c r="V50" s="239"/>
      <c r="Y50" s="239"/>
      <c r="AD50" s="300"/>
      <c r="AF50" s="221" t="s">
        <v>518</v>
      </c>
      <c s="264"/>
      <c s="172"/>
      <c s="172"/>
      <c s="172"/>
      <c s="1"/>
      <c s="1"/>
      <c s="1"/>
      <c s="264"/>
      <c s="1"/>
      <c s="1"/>
      <c s="195">
        <f>(2*24541)/(2*24541+101559+70740+0+0+0+22175)</f>
        <v>0.20152244247729476</v>
      </c>
      <c s="199"/>
      <c s="199"/>
      <c s="199"/>
      <c s="199"/>
      <c s="4"/>
      <c s="4"/>
      <c s="324" t="s">
        <v>404</v>
      </c>
      <c s="4"/>
      <c s="4"/>
      <c s="4"/>
      <c s="4"/>
      <c s="4"/>
      <c s="4"/>
      <c s="173"/>
      <c s="157"/>
      <c s="157"/>
      <c s="157"/>
    </row>
    <row ht="12.75" customHeight="1" thickBot="1" s="296" customFormat="1">
      <c s="183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252"/>
      <c s="308"/>
      <c s="308"/>
      <c s="308"/>
      <c s="308"/>
      <c s="308"/>
      <c s="252"/>
      <c s="308"/>
      <c s="308"/>
      <c s="252"/>
      <c s="308"/>
      <c s="308"/>
      <c s="308"/>
      <c s="308"/>
      <c s="185"/>
      <c r="AF51" s="286"/>
      <c s="124"/>
      <c s="11"/>
      <c s="11"/>
      <c s="11"/>
      <c s="257"/>
      <c s="257"/>
      <c s="257"/>
      <c s="124"/>
      <c s="257"/>
      <c s="257"/>
      <c s="257"/>
      <c s="124"/>
      <c s="134"/>
      <c s="124"/>
      <c s="196"/>
      <c s="257"/>
      <c s="242"/>
      <c s="389"/>
      <c s="257"/>
      <c s="257"/>
      <c s="176"/>
      <c s="277"/>
      <c s="375"/>
      <c s="350"/>
      <c s="42"/>
      <c s="157"/>
      <c s="157"/>
      <c s="157"/>
    </row>
    <row ht="12.75" customHeight="1" thickTop="1" s="296" customFormat="1">
      <c s="29" t="s">
        <v>503</v>
      </c>
      <c r="AD52" s="232"/>
      <c r="AG52"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29" t="s">
        <v>149</v>
      </c>
      <c r="AD53" s="232"/>
      <c r="AG53"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29" t="s">
        <v>264</v>
      </c>
      <c r="E54" s="282"/>
      <c r="N54" s="282"/>
      <c r="P54" s="239"/>
      <c r="V54" s="239"/>
      <c r="AD54" s="232"/>
      <c r="AG54" s="3"/>
      <c s="3"/>
      <c s="3"/>
      <c s="3"/>
      <c s="3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29"/>
      <c r="E55" s="282"/>
      <c r="N55" s="282"/>
      <c r="P55" s="239"/>
      <c r="V55" s="239"/>
      <c r="AD55" s="232"/>
      <c r="AG55" s="3"/>
      <c s="3"/>
      <c s="3"/>
      <c s="3"/>
      <c s="3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29"/>
      <c r="E56" s="282"/>
      <c r="N56" s="282"/>
      <c r="P56" s="239"/>
      <c r="V56" s="239"/>
      <c r="AD56" s="232"/>
      <c r="AG56" s="3"/>
      <c s="3"/>
      <c s="3"/>
      <c s="3"/>
      <c s="3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239"/>
      <c r="E57" s="282"/>
      <c r="N57" s="282"/>
      <c r="P57" s="239"/>
      <c r="V57" s="239"/>
      <c r="Y57" s="239"/>
      <c r="AD57" s="232"/>
      <c r="AF57"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  <c s="157"/>
      <c s="157"/>
      <c s="157"/>
    </row>
    <row ht="12.75" customHeight="1" s="296" customFormat="1">
      <c s="92" t="s">
        <v>96</v>
      </c>
      <c s="315"/>
      <c s="288"/>
      <c s="288"/>
      <c s="288"/>
      <c s="288"/>
      <c s="315"/>
      <c s="230"/>
      <c s="230"/>
      <c s="320" t="s">
        <v>483</v>
      </c>
      <c s="269"/>
      <c s="269"/>
      <c s="269"/>
      <c s="34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20"/>
      <c s="320"/>
      <c s="320"/>
      <c s="320"/>
      <c s="320"/>
      <c s="320"/>
      <c s="353"/>
      <c s="353" t="s">
        <v>36</v>
      </c>
      <c s="315"/>
      <c s="315"/>
      <c s="320"/>
      <c s="230"/>
      <c s="365"/>
      <c s="365"/>
      <c s="320" t="s">
        <v>432</v>
      </c>
      <c s="269"/>
      <c s="223"/>
      <c s="269"/>
      <c s="269"/>
      <c s="151"/>
      <c s="273"/>
      <c s="151"/>
      <c s="81"/>
      <c s="81"/>
      <c s="152"/>
      <c s="223"/>
      <c s="86"/>
      <c s="86"/>
      <c s="361"/>
      <c s="157"/>
      <c s="157"/>
      <c s="157"/>
    </row>
    <row ht="12.75" customHeight="1" s="296" customFormat="1">
      <c s="7" t="s">
        <v>274</v>
      </c>
      <c s="95"/>
      <c s="16"/>
      <c s="362"/>
      <c s="362"/>
      <c s="362"/>
      <c s="362"/>
      <c s="4"/>
      <c s="4"/>
      <c s="49" t="s">
        <v>300</v>
      </c>
      <c s="383"/>
      <c s="383"/>
      <c s="383"/>
      <c s="82"/>
      <c s="383"/>
      <c s="383"/>
      <c s="383"/>
      <c s="383"/>
      <c s="383"/>
      <c s="383"/>
      <c s="383"/>
      <c s="383"/>
      <c s="383"/>
      <c s="383"/>
      <c s="383"/>
      <c s="383"/>
      <c s="383"/>
      <c s="383"/>
      <c s="49"/>
      <c s="178"/>
      <c s="49"/>
      <c s="49"/>
      <c s="49"/>
      <c s="49"/>
      <c s="146"/>
      <c s="381" t="s">
        <v>127</v>
      </c>
      <c s="95"/>
      <c s="95"/>
      <c s="49"/>
      <c s="4"/>
      <c s="160"/>
      <c s="160"/>
      <c s="49" t="s">
        <v>26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272</v>
      </c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178"/>
      <c s="49"/>
      <c s="169"/>
      <c s="49"/>
      <c s="383"/>
      <c s="383"/>
      <c s="14" t="s">
        <v>358</v>
      </c>
      <c s="160"/>
      <c s="160"/>
      <c s="95"/>
      <c s="304"/>
      <c s="304"/>
      <c s="304"/>
      <c s="49" t="s">
        <v>294</v>
      </c>
      <c s="260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371</v>
      </c>
      <c s="4"/>
      <c s="4"/>
      <c s="4"/>
      <c s="4"/>
      <c s="4"/>
      <c s="4"/>
      <c s="4"/>
      <c s="4"/>
      <c s="49" t="s">
        <v>490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333"/>
      <c s="383"/>
      <c s="169"/>
      <c s="383"/>
      <c s="383"/>
      <c s="383"/>
      <c s="357" t="s">
        <v>161</v>
      </c>
      <c s="160"/>
      <c s="160"/>
      <c s="271"/>
      <c s="4"/>
      <c s="160"/>
      <c s="160"/>
      <c s="271" t="s">
        <v>440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>
      <c s="250" t="s">
        <v>346</v>
      </c>
      <c s="291"/>
      <c s="291"/>
      <c s="291"/>
      <c s="270"/>
      <c s="291"/>
      <c s="291"/>
      <c s="291"/>
      <c s="291"/>
      <c s="291"/>
      <c s="291"/>
      <c s="291"/>
      <c s="291"/>
      <c s="270"/>
      <c s="84" t="s">
        <v>294</v>
      </c>
      <c s="6"/>
      <c s="6"/>
      <c s="6"/>
      <c s="6"/>
      <c s="6"/>
      <c s="188"/>
      <c s="188"/>
      <c s="188"/>
      <c s="188"/>
      <c s="188"/>
      <c s="322"/>
      <c s="322"/>
      <c s="322"/>
      <c s="322"/>
      <c s="268"/>
      <c s="322"/>
      <c s="84"/>
      <c s="322"/>
      <c s="322"/>
      <c s="322"/>
      <c s="322"/>
      <c s="198"/>
      <c s="198"/>
      <c s="198"/>
      <c s="322"/>
      <c s="198"/>
      <c s="198"/>
      <c s="198"/>
      <c s="322"/>
      <c s="284"/>
      <c s="322"/>
      <c s="322"/>
      <c s="198"/>
      <c s="325"/>
      <c s="198"/>
      <c s="149"/>
      <c s="149"/>
      <c s="251"/>
      <c s="284"/>
      <c s="156"/>
      <c s="156"/>
      <c s="258"/>
      <c s="157"/>
      <c s="157"/>
      <c s="157"/>
    </row>
    <row ht="12.75" customHeight="1" s="52" customFormat="1">
      <c s="351"/>
      <c s="3"/>
      <c s="3"/>
      <c s="3"/>
      <c s="377"/>
      <c s="3"/>
      <c s="3"/>
      <c s="3"/>
      <c s="3"/>
      <c s="3"/>
      <c s="3"/>
      <c s="3"/>
      <c s="3"/>
      <c s="377"/>
      <c s="3"/>
      <c s="351"/>
      <c s="3"/>
      <c s="3"/>
      <c s="3"/>
      <c s="3"/>
      <c s="3"/>
      <c s="351"/>
      <c s="3"/>
      <c s="3"/>
      <c s="351"/>
      <c s="3"/>
      <c s="3"/>
      <c s="3"/>
      <c s="3"/>
      <c s="345"/>
      <c s="3"/>
      <c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</row>
    <row ht="12.75" customHeight="1" s="52" customFormat="1">
      <c s="275" t="s">
        <v>125</v>
      </c>
      <c s="259"/>
      <c s="259"/>
      <c s="259"/>
      <c s="166"/>
      <c s="259"/>
      <c s="259"/>
      <c s="259"/>
      <c s="259"/>
      <c s="259" t="s">
        <v>145</v>
      </c>
      <c s="259"/>
      <c s="259"/>
      <c s="259"/>
      <c s="259"/>
      <c s="259"/>
      <c s="166"/>
      <c s="259"/>
      <c s="259"/>
      <c s="259"/>
      <c s="259"/>
      <c s="259"/>
      <c s="166"/>
      <c s="259"/>
      <c s="259"/>
      <c s="166"/>
      <c s="259"/>
      <c s="259"/>
      <c s="259"/>
      <c s="259"/>
      <c s="259"/>
      <c s="259"/>
      <c s="259"/>
      <c s="259"/>
      <c s="166"/>
      <c s="166"/>
      <c s="180" t="s">
        <v>484</v>
      </c>
      <c s="137"/>
      <c s="137"/>
      <c s="137"/>
      <c s="137"/>
      <c s="137"/>
      <c s="387"/>
      <c s="318" t="s">
        <v>301</v>
      </c>
      <c s="158"/>
      <c s="158"/>
      <c s="158"/>
      <c s="294"/>
      <c s="318"/>
      <c s="318" t="s">
        <v>301</v>
      </c>
      <c s="158"/>
      <c s="158"/>
      <c s="318"/>
      <c s="318" t="s">
        <v>93</v>
      </c>
      <c s="266"/>
      <c s="266"/>
      <c s="266"/>
      <c s="122"/>
    </row>
    <row ht="12.75" customHeight="1">
      <c s="12"/>
      <c s="51"/>
      <c s="51"/>
      <c s="51"/>
      <c s="352"/>
      <c s="51"/>
      <c s="51"/>
      <c s="51"/>
      <c s="51"/>
      <c s="51"/>
      <c s="51"/>
      <c s="51"/>
      <c s="51"/>
      <c s="51"/>
      <c s="51"/>
      <c s="352"/>
      <c s="51"/>
      <c s="51"/>
      <c s="51"/>
      <c s="51"/>
      <c s="51"/>
      <c s="352"/>
      <c s="51"/>
      <c s="51"/>
      <c s="352"/>
      <c s="113"/>
      <c s="51"/>
      <c s="51"/>
      <c s="51"/>
      <c s="51"/>
      <c s="51"/>
      <c s="51"/>
      <c s="51"/>
      <c s="352"/>
      <c s="352"/>
      <c s="352"/>
      <c s="367" t="s">
        <v>91</v>
      </c>
      <c s="367"/>
      <c s="367"/>
      <c s="367"/>
      <c s="197"/>
      <c s="197"/>
      <c s="175" t="s">
        <v>255</v>
      </c>
      <c s="342"/>
      <c s="342"/>
      <c s="342"/>
      <c s="85"/>
      <c s="51"/>
      <c s="175" t="s">
        <v>402</v>
      </c>
      <c s="342"/>
      <c s="342"/>
      <c s="175"/>
      <c s="175" t="s">
        <v>8</v>
      </c>
      <c s="57"/>
      <c s="57"/>
      <c s="57"/>
      <c s="100"/>
    </row>
    <row ht="12.75" customHeight="1" s="303" customFormat="1">
      <c s="247" t="s">
        <v>315</v>
      </c>
      <c s="360"/>
      <c s="360"/>
      <c s="360"/>
      <c s="338"/>
      <c s="360"/>
      <c s="360"/>
      <c s="360"/>
      <c s="360"/>
      <c s="360"/>
      <c s="360"/>
      <c s="360"/>
      <c s="360"/>
      <c s="360"/>
      <c s="140"/>
      <c s="360"/>
      <c s="360"/>
      <c s="360"/>
      <c s="360"/>
      <c s="360"/>
      <c s="360"/>
      <c s="311"/>
      <c s="360"/>
      <c s="360"/>
      <c s="311"/>
      <c s="360"/>
      <c s="360"/>
      <c s="360"/>
      <c s="360"/>
      <c s="305"/>
      <c s="360"/>
      <c s="360"/>
      <c s="360"/>
      <c s="311"/>
      <c s="311"/>
      <c s="311"/>
      <c s="164"/>
      <c s="360"/>
      <c s="164"/>
      <c s="360"/>
      <c s="164"/>
      <c s="164"/>
      <c s="164"/>
      <c s="360"/>
      <c s="153"/>
      <c s="360"/>
      <c s="43"/>
      <c s="164"/>
      <c s="24"/>
      <c s="164"/>
      <c s="44"/>
      <c s="44"/>
      <c s="171"/>
      <c s="22"/>
      <c s="147"/>
      <c s="50"/>
      <c s="249"/>
    </row>
    <row ht="12.75" customHeight="1" s="303" customFormat="1">
      <c s="219" t="s">
        <v>381</v>
      </c>
      <c s="3"/>
      <c s="3"/>
      <c s="3"/>
      <c s="3"/>
      <c s="3"/>
      <c s="3"/>
      <c s="3"/>
      <c s="3"/>
      <c s="90" t="s">
        <v>327</v>
      </c>
      <c s="3"/>
      <c s="3"/>
      <c s="3"/>
      <c r="P67" s="133"/>
      <c r="R67" s="133"/>
      <c s="74"/>
      <c s="133"/>
      <c r="V67" s="133"/>
      <c r="X67" s="133"/>
      <c r="AK67" s="391"/>
      <c s="40"/>
      <c s="40"/>
      <c s="40"/>
      <c s="326"/>
      <c s="339"/>
      <c s="339"/>
      <c s="339"/>
      <c s="339"/>
      <c s="339"/>
      <c s="45"/>
      <c s="117"/>
      <c s="117"/>
      <c s="117"/>
      <c s="189"/>
      <c s="45"/>
      <c s="117"/>
      <c s="117"/>
      <c s="117"/>
      <c s="117"/>
      <c s="393"/>
    </row>
    <row ht="12.75" customHeight="1" s="303" customFormat="1">
      <c s="219"/>
      <c s="3"/>
      <c s="3"/>
      <c s="3"/>
      <c s="3"/>
      <c s="3"/>
      <c s="3"/>
      <c s="3"/>
      <c s="3"/>
      <c s="3"/>
      <c s="3"/>
      <c s="3"/>
      <c s="3"/>
      <c r="P68" s="133"/>
      <c r="R68" s="133"/>
      <c s="74"/>
      <c s="133"/>
      <c r="V68" s="133"/>
      <c r="X68" s="133"/>
      <c r="AL68" s="159"/>
      <c r="AO68" s="162"/>
      <c s="162"/>
      <c s="326"/>
      <c s="162"/>
      <c s="162"/>
      <c s="162"/>
      <c r="AV68" s="241"/>
      <c r="BA68" s="241"/>
      <c r="BE68" s="393"/>
    </row>
    <row ht="12.75" customHeight="1" s="303" customFormat="1">
      <c s="247" t="s">
        <v>7</v>
      </c>
      <c s="60"/>
      <c s="17"/>
      <c s="17"/>
      <c s="17"/>
      <c s="17"/>
      <c s="17"/>
      <c s="17"/>
      <c s="17"/>
      <c s="17"/>
      <c s="17"/>
      <c s="17"/>
      <c s="17"/>
      <c s="47"/>
      <c s="47"/>
      <c s="105"/>
      <c s="47"/>
      <c s="208"/>
      <c s="208"/>
      <c s="208"/>
      <c s="47"/>
      <c s="208"/>
      <c s="47"/>
      <c s="208"/>
      <c s="47"/>
      <c s="47"/>
      <c s="47"/>
      <c s="208"/>
      <c s="208"/>
      <c s="47"/>
      <c s="47"/>
      <c s="47"/>
      <c s="47"/>
      <c s="47"/>
      <c s="47"/>
      <c s="47"/>
      <c s="47"/>
      <c s="105"/>
      <c s="47"/>
      <c s="47"/>
      <c s="307"/>
      <c s="307"/>
      <c s="9"/>
      <c s="307"/>
      <c s="307"/>
      <c s="307"/>
      <c s="47"/>
      <c s="208"/>
      <c s="47"/>
      <c s="47"/>
      <c s="47"/>
      <c s="47"/>
      <c s="285"/>
      <c s="47"/>
      <c s="47"/>
      <c s="47"/>
      <c s="206"/>
    </row>
    <row ht="12.75" customHeight="1" s="303" customFormat="1">
      <c s="219" t="s">
        <v>498</v>
      </c>
      <c s="133"/>
      <c s="3"/>
      <c s="3"/>
      <c s="3"/>
      <c s="3"/>
      <c s="3"/>
      <c s="3"/>
      <c s="3"/>
      <c s="90" t="s">
        <v>266</v>
      </c>
      <c s="3"/>
      <c s="3"/>
      <c s="3"/>
      <c r="P70" s="133"/>
      <c r="R70" s="133"/>
      <c s="74"/>
      <c s="133"/>
      <c r="V70" s="133"/>
      <c r="X70" s="133"/>
      <c r="AK70" s="391"/>
      <c s="40"/>
      <c s="40"/>
      <c s="40"/>
      <c s="326"/>
      <c s="40"/>
      <c s="40"/>
      <c s="40"/>
      <c s="40"/>
      <c s="40"/>
      <c s="45"/>
      <c s="117"/>
      <c s="117"/>
      <c s="117"/>
      <c s="189"/>
      <c s="45"/>
      <c s="40"/>
      <c s="40"/>
      <c s="40"/>
      <c s="40"/>
      <c s="393"/>
    </row>
    <row ht="12.75" customHeight="1" s="303" customFormat="1">
      <c s="219" t="s">
        <v>285</v>
      </c>
      <c s="133"/>
      <c s="3"/>
      <c s="3"/>
      <c s="3"/>
      <c s="3"/>
      <c s="3"/>
      <c s="3"/>
      <c s="3"/>
      <c s="90" t="s">
        <v>88</v>
      </c>
      <c s="3"/>
      <c s="3"/>
      <c s="3"/>
      <c r="P71" s="133"/>
      <c r="R71" s="133"/>
      <c s="74"/>
      <c s="133"/>
      <c r="V71" s="133"/>
      <c r="X71" s="133"/>
      <c r="AK71" s="391"/>
      <c s="62"/>
      <c s="62"/>
      <c s="62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106</v>
      </c>
      <c s="133"/>
      <c s="3"/>
      <c s="3"/>
      <c s="3"/>
      <c s="3"/>
      <c s="3"/>
      <c s="3"/>
      <c s="3"/>
      <c s="90" t="s">
        <v>505</v>
      </c>
      <c s="3"/>
      <c s="3"/>
      <c s="3"/>
      <c r="P72" s="133"/>
      <c r="R72" s="133"/>
      <c s="74"/>
      <c s="133"/>
      <c r="V72" s="133"/>
      <c r="X72" s="133"/>
      <c r="AK72" s="391">
        <v>55.517</v>
      </c>
      <c s="40"/>
      <c s="40"/>
      <c s="40"/>
      <c s="326">
        <v>101559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310</v>
      </c>
      <c s="133"/>
      <c s="3"/>
      <c s="3"/>
      <c s="3"/>
      <c s="3"/>
      <c s="3"/>
      <c s="3"/>
      <c s="3"/>
      <c s="90" t="s">
        <v>142</v>
      </c>
      <c s="3"/>
      <c s="3"/>
      <c s="3"/>
      <c r="P73" s="133"/>
      <c r="R73" s="133"/>
      <c s="74"/>
      <c s="133"/>
      <c r="V73" s="133"/>
      <c r="X73" s="133"/>
      <c r="AK7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17</v>
      </c>
      <c s="133"/>
      <c s="3"/>
      <c s="3"/>
      <c s="3"/>
      <c s="3"/>
      <c s="3"/>
      <c s="3"/>
      <c s="3"/>
      <c s="90" t="s">
        <v>52</v>
      </c>
      <c s="3"/>
      <c s="3"/>
      <c s="3"/>
      <c r="P74" s="133"/>
      <c r="R74" s="133"/>
      <c s="74"/>
      <c s="133"/>
      <c r="V74" s="133"/>
      <c r="X74" s="133"/>
      <c r="AK7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423</v>
      </c>
      <c s="133"/>
      <c s="3"/>
      <c s="3"/>
      <c s="3"/>
      <c s="3"/>
      <c s="3"/>
      <c s="3"/>
      <c s="3"/>
      <c s="90" t="s">
        <v>338</v>
      </c>
      <c s="3"/>
      <c s="3"/>
      <c s="3"/>
      <c r="P75" s="133"/>
      <c r="R75" s="133"/>
      <c s="74"/>
      <c s="133"/>
      <c r="V75" s="133"/>
      <c r="X75" s="133"/>
      <c r="AK75" s="391">
        <v>56.556</v>
      </c>
      <c s="40"/>
      <c s="40"/>
      <c s="40"/>
      <c s="326">
        <v>70740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448</v>
      </c>
      <c s="133"/>
      <c s="3"/>
      <c s="3"/>
      <c s="3"/>
      <c s="3"/>
      <c s="3"/>
      <c s="3"/>
      <c s="3"/>
      <c s="90" t="s">
        <v>388</v>
      </c>
      <c s="3"/>
      <c s="3"/>
      <c s="3"/>
      <c r="P76" s="133"/>
      <c r="R76" s="133"/>
      <c s="74"/>
      <c s="133"/>
      <c r="V76" s="133"/>
      <c r="X76" s="133"/>
      <c r="AK7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143</v>
      </c>
      <c s="133"/>
      <c s="3"/>
      <c s="3"/>
      <c s="3"/>
      <c s="3"/>
      <c s="3"/>
      <c s="3"/>
      <c s="3"/>
      <c s="90" t="s">
        <v>289</v>
      </c>
      <c s="3"/>
      <c s="3"/>
      <c s="3"/>
      <c r="P77" s="133"/>
      <c r="R77" s="133"/>
      <c s="74"/>
      <c s="133"/>
      <c r="V77" s="133"/>
      <c r="X77" s="133"/>
      <c r="AK7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257</v>
      </c>
      <c s="133"/>
      <c s="3"/>
      <c s="3"/>
      <c s="3"/>
      <c s="3"/>
      <c s="3"/>
      <c s="3"/>
      <c s="3"/>
      <c s="90" t="s">
        <v>493</v>
      </c>
      <c s="3"/>
      <c s="3"/>
      <c s="3"/>
      <c r="P78" s="133"/>
      <c r="R78" s="133"/>
      <c s="74"/>
      <c s="133"/>
      <c r="V78" s="133"/>
      <c r="X78" s="133"/>
      <c r="AK7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70</v>
      </c>
      <c s="133"/>
      <c s="3"/>
      <c s="3"/>
      <c s="3"/>
      <c s="3"/>
      <c s="3"/>
      <c s="3"/>
      <c s="3"/>
      <c s="90" t="s">
        <v>41</v>
      </c>
      <c s="3"/>
      <c s="3"/>
      <c s="3"/>
      <c r="P79" s="133"/>
      <c r="R79" s="133"/>
      <c s="74"/>
      <c s="133"/>
      <c r="V79" s="133"/>
      <c r="X79" s="133"/>
      <c r="AK7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291</v>
      </c>
      <c s="133"/>
      <c s="3"/>
      <c s="3"/>
      <c s="3"/>
      <c s="3"/>
      <c s="3"/>
      <c s="3"/>
      <c s="3"/>
      <c s="90" t="s">
        <v>213</v>
      </c>
      <c s="3"/>
      <c s="3"/>
      <c s="3"/>
      <c r="P80" s="133"/>
      <c r="R80" s="133"/>
      <c s="74"/>
      <c s="133"/>
      <c r="V80" s="133"/>
      <c r="X80" s="133"/>
      <c r="AK8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50</v>
      </c>
      <c s="133"/>
      <c s="3"/>
      <c s="3"/>
      <c s="3"/>
      <c s="3"/>
      <c s="3"/>
      <c s="3"/>
      <c s="3"/>
      <c s="90" t="s">
        <v>325</v>
      </c>
      <c s="3"/>
      <c s="3"/>
      <c s="3"/>
      <c r="P81" s="133"/>
      <c r="R81" s="133"/>
      <c s="74"/>
      <c s="133"/>
      <c r="V81" s="133"/>
      <c r="X81" s="133"/>
      <c r="AK8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392</v>
      </c>
      <c s="133"/>
      <c s="3"/>
      <c s="3"/>
      <c s="3"/>
      <c s="3"/>
      <c s="3"/>
      <c s="3"/>
      <c s="3"/>
      <c s="90" t="s">
        <v>385</v>
      </c>
      <c s="3"/>
      <c s="3"/>
      <c s="3"/>
      <c r="P82" s="133"/>
      <c r="R82" s="133"/>
      <c s="74"/>
      <c s="133"/>
      <c r="V82" s="133"/>
      <c r="X82" s="133"/>
      <c r="AK8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487</v>
      </c>
      <c s="133"/>
      <c s="3"/>
      <c s="3"/>
      <c s="3"/>
      <c s="3"/>
      <c s="3"/>
      <c s="3"/>
      <c s="3"/>
      <c s="90" t="s">
        <v>447</v>
      </c>
      <c s="3"/>
      <c s="3"/>
      <c s="3"/>
      <c r="P83" s="133"/>
      <c r="R83" s="133"/>
      <c s="74"/>
      <c s="133"/>
      <c r="V83" s="133"/>
      <c r="X83" s="133"/>
      <c r="AK8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214</v>
      </c>
      <c s="133"/>
      <c s="3"/>
      <c s="3"/>
      <c s="3"/>
      <c s="3"/>
      <c s="3"/>
      <c s="3"/>
      <c s="3"/>
      <c s="90" t="s">
        <v>162</v>
      </c>
      <c s="3"/>
      <c s="3"/>
      <c s="3"/>
      <c r="P84" s="133"/>
      <c r="R84" s="133"/>
      <c s="74"/>
      <c s="133"/>
      <c r="V84" s="133"/>
      <c r="X84" s="133"/>
      <c r="AK8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</v>
      </c>
      <c s="133"/>
      <c s="3"/>
      <c s="3"/>
      <c s="3"/>
      <c s="3"/>
      <c s="3"/>
      <c s="3"/>
      <c s="3"/>
      <c s="90" t="s">
        <v>225</v>
      </c>
      <c s="3"/>
      <c s="3"/>
      <c s="3"/>
      <c r="P85" s="133"/>
      <c r="R85" s="133"/>
      <c s="74"/>
      <c s="133"/>
      <c r="V85" s="133"/>
      <c r="X85" s="133"/>
      <c r="AK8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238</v>
      </c>
      <c s="133"/>
      <c s="3"/>
      <c s="3"/>
      <c s="3"/>
      <c s="3"/>
      <c s="3"/>
      <c s="3"/>
      <c s="3"/>
      <c s="90" t="s">
        <v>333</v>
      </c>
      <c s="3"/>
      <c s="3"/>
      <c s="3"/>
      <c r="P86" s="133"/>
      <c r="R86" s="133"/>
      <c s="74"/>
      <c s="133"/>
      <c r="V86" s="133"/>
      <c r="X86" s="133"/>
      <c r="AK8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512</v>
      </c>
      <c s="133"/>
      <c s="3"/>
      <c s="3"/>
      <c s="3"/>
      <c s="3"/>
      <c s="3"/>
      <c s="3"/>
      <c s="3"/>
      <c s="90" t="s">
        <v>506</v>
      </c>
      <c s="3"/>
      <c s="3"/>
      <c s="3"/>
      <c r="P87" s="133"/>
      <c r="R87" s="133"/>
      <c s="74"/>
      <c s="133"/>
      <c r="V87" s="133"/>
      <c r="X87" s="133"/>
      <c r="AK87" s="391">
        <v>62.26</v>
      </c>
      <c s="40"/>
      <c s="40"/>
      <c s="40"/>
      <c s="326">
        <v>22175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3"/>
      <c s="3"/>
      <c s="3"/>
      <c s="3"/>
      <c r="P88" s="133"/>
      <c r="R88" s="133"/>
      <c s="74"/>
      <c s="133"/>
      <c r="V88" s="133"/>
      <c r="X88" s="133"/>
      <c r="AL88" s="159"/>
      <c r="AO88" s="162"/>
      <c s="162"/>
      <c s="326"/>
      <c s="162"/>
      <c s="162"/>
      <c s="162"/>
      <c r="AV88" s="241"/>
      <c r="BA88" s="241"/>
      <c r="BE88" s="393"/>
    </row>
    <row ht="12.75" customHeight="1" s="303" customFormat="1">
      <c s="247" t="s">
        <v>236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140"/>
      <c s="140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407</v>
      </c>
      <c s="133"/>
      <c s="3"/>
      <c s="3"/>
      <c s="3"/>
      <c s="3"/>
      <c s="3"/>
      <c s="3"/>
      <c s="3"/>
      <c s="90" t="s">
        <v>19</v>
      </c>
      <c s="3"/>
      <c s="3"/>
      <c s="3"/>
      <c r="P90" s="133"/>
      <c r="R90" s="133"/>
      <c s="74"/>
      <c s="133"/>
      <c r="V90" s="133"/>
      <c r="X90" s="133"/>
      <c r="AK90" s="391">
        <v>57.622</v>
      </c>
      <c s="40"/>
      <c s="40"/>
      <c s="40"/>
      <c s="326">
        <v>895259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193</v>
      </c>
      <c s="133"/>
      <c s="3"/>
      <c s="3"/>
      <c s="3"/>
      <c s="3"/>
      <c s="3"/>
      <c s="3"/>
      <c s="3"/>
      <c s="90" t="s">
        <v>366</v>
      </c>
      <c s="3"/>
      <c s="3"/>
      <c s="3"/>
      <c r="P91" s="133"/>
      <c r="R91" s="133"/>
      <c s="74"/>
      <c s="133"/>
      <c r="V91" s="133"/>
      <c r="X91" s="133"/>
      <c r="AK91" s="391">
        <v>58.955</v>
      </c>
      <c s="40"/>
      <c s="40"/>
      <c s="40"/>
      <c s="326">
        <v>600856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131</v>
      </c>
      <c s="133"/>
      <c s="3"/>
      <c s="3"/>
      <c s="3"/>
      <c s="3"/>
      <c s="3"/>
      <c s="3"/>
      <c s="3"/>
      <c s="90" t="s">
        <v>335</v>
      </c>
      <c s="3"/>
      <c s="3"/>
      <c s="3"/>
      <c r="P92" s="133"/>
      <c r="R92" s="133"/>
      <c s="74"/>
      <c s="133"/>
      <c r="V92" s="133"/>
      <c r="X92" s="133"/>
      <c r="AK92" s="391">
        <v>59.914</v>
      </c>
      <c s="40"/>
      <c s="40"/>
      <c s="40"/>
      <c s="326">
        <v>232407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449</v>
      </c>
      <c s="133"/>
      <c s="3"/>
      <c s="3"/>
      <c s="3"/>
      <c s="3"/>
      <c s="3"/>
      <c s="3"/>
      <c s="3"/>
      <c s="90" t="s">
        <v>226</v>
      </c>
      <c s="3"/>
      <c s="3"/>
      <c s="3"/>
      <c r="P93" s="133"/>
      <c r="R93" s="133"/>
      <c s="74"/>
      <c s="133"/>
      <c r="V93" s="133"/>
      <c r="X93" s="133"/>
      <c r="AK93" s="391">
        <v>60.607</v>
      </c>
      <c s="40"/>
      <c s="40"/>
      <c s="40"/>
      <c s="326">
        <v>336464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421</v>
      </c>
      <c s="133"/>
      <c s="3"/>
      <c s="3"/>
      <c s="3"/>
      <c s="3"/>
      <c s="3"/>
      <c s="3"/>
      <c s="3"/>
      <c s="90" t="s">
        <v>260</v>
      </c>
      <c s="3"/>
      <c s="3"/>
      <c s="3"/>
      <c r="P94" s="133"/>
      <c r="R94" s="133"/>
      <c s="74"/>
      <c s="133"/>
      <c r="V94" s="133"/>
      <c r="X94" s="133"/>
      <c r="AK94" s="391">
        <v>63.299</v>
      </c>
      <c s="40"/>
      <c s="40"/>
      <c s="40"/>
      <c s="326">
        <v>391568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222</v>
      </c>
      <c s="133"/>
      <c s="3"/>
      <c s="3"/>
      <c s="3"/>
      <c s="3"/>
      <c s="3"/>
      <c s="3"/>
      <c s="3"/>
      <c s="90" t="s">
        <v>28</v>
      </c>
      <c s="3"/>
      <c s="3"/>
      <c s="3"/>
      <c r="P95" s="133"/>
      <c r="R95" s="133"/>
      <c s="74"/>
      <c s="133"/>
      <c r="V95" s="133"/>
      <c r="X95" s="133"/>
      <c r="AK95" s="391">
        <v>63.619</v>
      </c>
      <c s="40"/>
      <c s="40"/>
      <c s="40"/>
      <c s="326">
        <v>242929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508</v>
      </c>
      <c s="133"/>
      <c s="3"/>
      <c s="3"/>
      <c s="3"/>
      <c s="3"/>
      <c s="3"/>
      <c s="3"/>
      <c s="3"/>
      <c s="90" t="s">
        <v>201</v>
      </c>
      <c s="3"/>
      <c s="3"/>
      <c s="3"/>
      <c r="P96" s="133"/>
      <c r="R96" s="133"/>
      <c s="74"/>
      <c s="133"/>
      <c r="V96" s="133"/>
      <c r="X96" s="133"/>
      <c r="AK96" s="391">
        <v>63.912</v>
      </c>
      <c s="40"/>
      <c s="40"/>
      <c s="40"/>
      <c s="326">
        <v>193883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202</v>
      </c>
      <c s="133"/>
      <c s="3"/>
      <c s="3"/>
      <c s="3"/>
      <c s="3"/>
      <c s="3"/>
      <c s="3"/>
      <c s="3"/>
      <c s="90" t="s">
        <v>82</v>
      </c>
      <c s="3"/>
      <c s="3"/>
      <c s="3"/>
      <c r="P97" s="133"/>
      <c r="R97" s="133"/>
      <c s="74"/>
      <c s="133"/>
      <c r="V97" s="133"/>
      <c r="X97" s="133"/>
      <c r="AK97" s="391">
        <v>64.712</v>
      </c>
      <c s="40"/>
      <c s="40"/>
      <c s="40"/>
      <c s="326">
        <v>330600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98" s="162"/>
      <c s="162"/>
      <c s="162"/>
      <c s="162"/>
      <c s="162"/>
      <c s="162"/>
      <c r="BE98" s="393"/>
    </row>
    <row ht="12.75" customHeight="1" s="303" customFormat="1">
      <c s="247" t="s">
        <v>11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121</v>
      </c>
      <c s="133"/>
      <c s="3"/>
      <c s="3"/>
      <c s="3"/>
      <c s="3"/>
      <c s="3"/>
      <c s="3"/>
      <c s="3"/>
      <c s="90" t="s">
        <v>241</v>
      </c>
      <c s="3"/>
      <c s="3"/>
      <c s="3"/>
      <c r="P100" s="133"/>
      <c r="R100" s="133"/>
      <c s="74"/>
      <c s="133"/>
      <c r="V100" s="133"/>
      <c r="X100" s="133"/>
      <c r="AK100" s="391">
        <v>60.767</v>
      </c>
      <c s="40"/>
      <c s="40"/>
      <c s="40"/>
      <c s="326">
        <v>329036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350</v>
      </c>
      <c s="133"/>
      <c s="3"/>
      <c s="3"/>
      <c s="3"/>
      <c s="3"/>
      <c s="3"/>
      <c s="3"/>
      <c s="3"/>
      <c s="90" t="s">
        <v>241</v>
      </c>
      <c s="3"/>
      <c s="3"/>
      <c s="3"/>
      <c r="P101" s="133"/>
      <c r="R101" s="133"/>
      <c s="74"/>
      <c s="133"/>
      <c r="V101" s="133"/>
      <c r="X101" s="133"/>
      <c r="AK101" s="391">
        <v>60.98</v>
      </c>
      <c s="40"/>
      <c s="40"/>
      <c s="40"/>
      <c s="326">
        <v>349510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473</v>
      </c>
      <c s="133"/>
      <c s="3"/>
      <c s="3"/>
      <c s="3"/>
      <c s="3"/>
      <c s="3"/>
      <c s="3"/>
      <c s="3"/>
      <c s="90" t="s">
        <v>319</v>
      </c>
      <c s="3"/>
      <c s="3"/>
      <c s="3"/>
      <c r="P102" s="133"/>
      <c r="R102" s="133"/>
      <c s="74"/>
      <c s="133"/>
      <c r="V102" s="133"/>
      <c r="X102" s="133"/>
      <c r="AK102" s="391">
        <v>62.26</v>
      </c>
      <c s="40"/>
      <c s="40"/>
      <c s="40"/>
      <c s="326">
        <v>264811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168</v>
      </c>
      <c s="133"/>
      <c s="3"/>
      <c s="3"/>
      <c s="3"/>
      <c s="3"/>
      <c s="3"/>
      <c s="3"/>
      <c s="3"/>
      <c s="90" t="s">
        <v>319</v>
      </c>
      <c s="3"/>
      <c s="3"/>
      <c s="3"/>
      <c r="P103" s="133"/>
      <c r="R103" s="133"/>
      <c s="74"/>
      <c s="133"/>
      <c r="V103" s="133"/>
      <c r="X103" s="133"/>
      <c r="AK103" s="391">
        <v>62.366</v>
      </c>
      <c s="40"/>
      <c s="40"/>
      <c s="40"/>
      <c s="326">
        <v>227093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183</v>
      </c>
      <c s="133"/>
      <c s="3"/>
      <c s="3"/>
      <c s="3"/>
      <c s="3"/>
      <c s="3"/>
      <c s="3"/>
      <c s="3"/>
      <c s="90" t="s">
        <v>441</v>
      </c>
      <c s="3"/>
      <c s="3"/>
      <c s="3"/>
      <c r="P104" s="133"/>
      <c r="R104" s="133"/>
      <c s="74"/>
      <c s="133"/>
      <c r="V104" s="133"/>
      <c r="X104" s="133"/>
      <c r="AK104" s="391">
        <v>63.139</v>
      </c>
      <c s="40"/>
      <c s="40"/>
      <c s="40"/>
      <c s="326">
        <v>205433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354</v>
      </c>
      <c s="133"/>
      <c s="3"/>
      <c s="3"/>
      <c s="3"/>
      <c s="3"/>
      <c s="3"/>
      <c s="3"/>
      <c s="3"/>
      <c s="90" t="s">
        <v>332</v>
      </c>
      <c s="3"/>
      <c s="3"/>
      <c s="3"/>
      <c r="P105" s="133"/>
      <c r="R105" s="133"/>
      <c s="74"/>
      <c s="133"/>
      <c r="V105" s="133"/>
      <c r="X105" s="133"/>
      <c r="AK105" s="391">
        <v>64.072</v>
      </c>
      <c s="40"/>
      <c s="40"/>
      <c s="40"/>
      <c s="326">
        <v>128013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55</v>
      </c>
      <c s="133"/>
      <c s="3"/>
      <c s="3"/>
      <c s="3"/>
      <c s="3"/>
      <c s="3"/>
      <c s="3"/>
      <c s="3"/>
      <c s="90" t="s">
        <v>332</v>
      </c>
      <c s="3"/>
      <c s="3"/>
      <c s="3"/>
      <c r="P106" s="133"/>
      <c r="R106" s="133"/>
      <c s="74"/>
      <c s="133"/>
      <c r="V106" s="133"/>
      <c r="X106" s="133"/>
      <c r="AK106" s="391">
        <v>64.152</v>
      </c>
      <c s="40"/>
      <c s="40"/>
      <c s="40"/>
      <c s="326">
        <v>138770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479</v>
      </c>
      <c s="133"/>
      <c s="3"/>
      <c s="3"/>
      <c s="3"/>
      <c s="3"/>
      <c s="3"/>
      <c s="3"/>
      <c s="3"/>
      <c s="90" t="s">
        <v>15</v>
      </c>
      <c s="3"/>
      <c s="3"/>
      <c s="3"/>
      <c r="P107" s="133"/>
      <c r="R107" s="133"/>
      <c s="74"/>
      <c s="133"/>
      <c r="V107" s="133"/>
      <c r="X107" s="133"/>
      <c r="AK107" s="391">
        <v>64.952</v>
      </c>
      <c s="40"/>
      <c s="40"/>
      <c s="40"/>
      <c s="326">
        <v>147208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119</v>
      </c>
      <c s="133"/>
      <c s="3"/>
      <c s="3"/>
      <c s="3"/>
      <c s="3"/>
      <c s="3"/>
      <c s="3"/>
      <c s="3"/>
      <c s="90" t="s">
        <v>104</v>
      </c>
      <c s="3"/>
      <c s="3"/>
      <c s="3"/>
      <c r="P108" s="133"/>
      <c r="R108" s="133"/>
      <c s="74"/>
      <c s="133"/>
      <c r="V108" s="133"/>
      <c r="X108" s="133"/>
      <c r="AK108" s="391">
        <v>66.657</v>
      </c>
      <c s="40"/>
      <c s="40"/>
      <c s="40"/>
      <c s="326">
        <v>83579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349</v>
      </c>
      <c s="133"/>
      <c s="3"/>
      <c s="3"/>
      <c s="3"/>
      <c s="3"/>
      <c s="3"/>
      <c s="3"/>
      <c s="3"/>
      <c s="90" t="s">
        <v>104</v>
      </c>
      <c s="3"/>
      <c s="3"/>
      <c s="3"/>
      <c r="P109" s="133"/>
      <c r="R109" s="133"/>
      <c s="74"/>
      <c s="133"/>
      <c r="V109" s="133"/>
      <c r="X109" s="133"/>
      <c r="AK109" s="391">
        <v>66.764</v>
      </c>
      <c s="40"/>
      <c s="40"/>
      <c s="40"/>
      <c s="326">
        <v>122171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208</v>
      </c>
      <c s="133"/>
      <c s="3"/>
      <c s="3"/>
      <c s="3"/>
      <c s="3"/>
      <c s="3"/>
      <c s="3"/>
      <c s="3"/>
      <c s="90" t="s">
        <v>504</v>
      </c>
      <c s="3"/>
      <c s="3"/>
      <c s="3"/>
      <c r="P110" s="133"/>
      <c r="R110" s="133"/>
      <c s="74"/>
      <c s="133"/>
      <c r="V110" s="133"/>
      <c r="X110" s="133"/>
      <c r="AK110" s="391">
        <v>67.137</v>
      </c>
      <c s="40"/>
      <c s="40"/>
      <c s="40"/>
      <c s="326">
        <v>261490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227</v>
      </c>
      <c s="133"/>
      <c s="3"/>
      <c s="3"/>
      <c s="3"/>
      <c s="3"/>
      <c s="3"/>
      <c s="3"/>
      <c s="3"/>
      <c s="90" t="s">
        <v>136</v>
      </c>
      <c s="3"/>
      <c s="3"/>
      <c s="3"/>
      <c r="P111" s="133"/>
      <c r="R111" s="133"/>
      <c s="74"/>
      <c s="133"/>
      <c r="V111" s="133"/>
      <c r="X111" s="133"/>
      <c r="AK11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496</v>
      </c>
      <c s="133"/>
      <c s="3"/>
      <c s="3"/>
      <c s="3"/>
      <c s="3"/>
      <c s="3"/>
      <c s="3"/>
      <c s="3"/>
      <c s="90" t="s">
        <v>243</v>
      </c>
      <c s="3"/>
      <c s="3"/>
      <c s="3"/>
      <c r="P112" s="133"/>
      <c r="R112" s="133"/>
      <c s="74"/>
      <c s="133"/>
      <c r="V112" s="133"/>
      <c r="X112" s="133"/>
      <c r="AK112" s="391">
        <v>67.43</v>
      </c>
      <c s="40"/>
      <c s="40"/>
      <c s="40"/>
      <c s="326">
        <v>183588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480</v>
      </c>
      <c s="133"/>
      <c s="3"/>
      <c s="3"/>
      <c s="3"/>
      <c s="3"/>
      <c s="3"/>
      <c s="3"/>
      <c s="3"/>
      <c s="90" t="s">
        <v>194</v>
      </c>
      <c s="3"/>
      <c s="3"/>
      <c s="3"/>
      <c r="P113" s="133"/>
      <c r="R113" s="133"/>
      <c s="74"/>
      <c s="133"/>
      <c r="V113" s="133"/>
      <c r="X113" s="133"/>
      <c r="AK113" s="391">
        <v>67.937</v>
      </c>
      <c s="40"/>
      <c s="40"/>
      <c s="40"/>
      <c s="326">
        <v>64096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190</v>
      </c>
      <c s="133"/>
      <c s="3"/>
      <c s="3"/>
      <c s="3"/>
      <c s="3"/>
      <c s="3"/>
      <c s="3"/>
      <c s="3"/>
      <c s="90" t="s">
        <v>2</v>
      </c>
      <c s="3"/>
      <c s="3"/>
      <c s="3"/>
      <c r="P114" s="133"/>
      <c r="R114" s="133"/>
      <c s="74"/>
      <c s="133"/>
      <c r="V114" s="133"/>
      <c r="X114" s="133"/>
      <c r="AK114" s="391">
        <v>68.39</v>
      </c>
      <c s="40"/>
      <c s="40"/>
      <c s="40"/>
      <c s="326">
        <v>246330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115" s="133"/>
      <c r="R115" s="133"/>
      <c s="74"/>
      <c s="133"/>
      <c r="V115" s="133"/>
      <c r="X115" s="133"/>
      <c r="AL115" s="159"/>
      <c r="AQ115" s="74"/>
      <c r="AV115" s="241"/>
      <c r="BA115" s="241"/>
      <c r="BE115" s="393"/>
    </row>
    <row ht="12.75" customHeight="1" s="296" customFormat="1">
      <c s="59"/>
      <c s="46"/>
      <c s="329"/>
      <c s="329"/>
      <c s="329"/>
      <c s="329"/>
      <c s="329"/>
      <c s="329"/>
      <c s="329"/>
      <c s="329"/>
      <c s="329"/>
      <c s="329"/>
      <c s="329"/>
      <c s="228"/>
      <c s="228"/>
      <c s="46"/>
      <c s="228"/>
      <c s="46"/>
      <c s="390"/>
      <c s="46"/>
      <c s="228"/>
      <c s="46"/>
      <c s="228"/>
      <c s="46"/>
      <c s="228"/>
      <c s="228"/>
      <c s="228"/>
      <c s="228"/>
      <c s="228"/>
      <c s="228"/>
      <c s="228"/>
      <c s="228"/>
      <c s="228"/>
      <c s="228"/>
      <c s="228"/>
      <c s="228"/>
      <c s="228"/>
      <c s="75"/>
      <c s="228"/>
      <c s="228"/>
      <c s="228"/>
      <c s="228"/>
      <c s="390"/>
      <c s="228"/>
      <c s="228"/>
      <c s="228"/>
      <c s="228"/>
      <c s="131"/>
      <c s="228"/>
      <c s="228"/>
      <c s="228"/>
      <c s="228"/>
      <c s="131"/>
      <c s="228"/>
      <c s="228"/>
      <c s="228"/>
      <c s="212"/>
      <c s="157"/>
      <c s="157"/>
      <c s="157"/>
    </row>
    <row ht="12.75" customHeight="1" s="296" customFormat="1">
      <c s="92" t="s">
        <v>96</v>
      </c>
      <c s="315"/>
      <c s="288"/>
      <c s="288"/>
      <c s="288"/>
      <c s="288"/>
      <c s="315"/>
      <c s="230"/>
      <c s="230"/>
      <c s="320" t="s">
        <v>483</v>
      </c>
      <c s="269"/>
      <c s="269"/>
      <c s="269"/>
      <c s="34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20"/>
      <c s="320"/>
      <c s="320"/>
      <c s="320"/>
      <c s="320"/>
      <c s="320"/>
      <c s="353"/>
      <c s="353" t="s">
        <v>36</v>
      </c>
      <c s="315"/>
      <c s="315"/>
      <c s="320"/>
      <c s="230"/>
      <c s="365"/>
      <c s="365"/>
      <c s="320" t="s">
        <v>432</v>
      </c>
      <c s="269"/>
      <c s="223"/>
      <c s="269"/>
      <c s="269"/>
      <c s="151"/>
      <c s="273"/>
      <c s="151"/>
      <c s="81"/>
      <c s="81"/>
      <c s="152"/>
      <c s="223"/>
      <c s="86"/>
      <c s="86"/>
      <c s="361"/>
      <c s="157"/>
      <c s="157"/>
      <c s="157"/>
    </row>
    <row ht="12.75" customHeight="1" s="296" customFormat="1">
      <c s="7" t="s">
        <v>274</v>
      </c>
      <c s="95"/>
      <c s="16"/>
      <c s="362"/>
      <c s="362"/>
      <c s="362"/>
      <c s="362"/>
      <c s="4"/>
      <c s="4"/>
      <c s="49" t="s">
        <v>300</v>
      </c>
      <c s="383"/>
      <c s="383"/>
      <c s="383"/>
      <c s="82"/>
      <c s="383"/>
      <c s="383"/>
      <c s="383"/>
      <c s="383"/>
      <c s="383"/>
      <c s="383"/>
      <c s="383"/>
      <c s="383"/>
      <c s="383"/>
      <c s="383"/>
      <c s="383"/>
      <c s="383"/>
      <c s="383"/>
      <c s="383"/>
      <c s="49"/>
      <c s="178"/>
      <c s="49"/>
      <c s="49"/>
      <c s="49"/>
      <c s="49"/>
      <c s="146"/>
      <c s="381" t="s">
        <v>127</v>
      </c>
      <c s="95"/>
      <c s="95"/>
      <c s="49"/>
      <c s="4"/>
      <c s="160"/>
      <c s="160"/>
      <c s="49" t="s">
        <v>26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272</v>
      </c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178"/>
      <c s="49"/>
      <c s="169"/>
      <c s="49"/>
      <c s="383"/>
      <c s="383"/>
      <c s="14" t="s">
        <v>358</v>
      </c>
      <c s="160"/>
      <c s="160"/>
      <c s="95"/>
      <c s="304"/>
      <c s="304"/>
      <c s="304"/>
      <c s="49" t="s">
        <v>294</v>
      </c>
      <c s="260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371</v>
      </c>
      <c s="4"/>
      <c s="4"/>
      <c s="4"/>
      <c s="4"/>
      <c s="4"/>
      <c s="4"/>
      <c s="4"/>
      <c s="4"/>
      <c s="49" t="s">
        <v>490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333"/>
      <c s="383"/>
      <c s="169"/>
      <c s="383"/>
      <c s="383"/>
      <c s="383"/>
      <c s="357" t="s">
        <v>161</v>
      </c>
      <c s="160"/>
      <c s="160"/>
      <c s="271"/>
      <c s="4"/>
      <c s="160"/>
      <c s="160"/>
      <c s="271" t="s">
        <v>440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>
      <c s="250" t="s">
        <v>346</v>
      </c>
      <c s="291"/>
      <c s="291"/>
      <c s="291"/>
      <c s="270"/>
      <c s="291"/>
      <c s="291"/>
      <c s="291"/>
      <c s="291"/>
      <c s="291"/>
      <c s="291"/>
      <c s="291"/>
      <c s="291"/>
      <c s="270"/>
      <c s="84" t="s">
        <v>294</v>
      </c>
      <c s="6"/>
      <c s="6"/>
      <c s="6"/>
      <c s="6"/>
      <c s="6"/>
      <c s="188"/>
      <c s="188"/>
      <c s="188"/>
      <c s="188"/>
      <c s="188"/>
      <c s="322"/>
      <c s="322"/>
      <c s="322"/>
      <c s="322"/>
      <c s="268"/>
      <c s="322"/>
      <c s="84"/>
      <c s="322"/>
      <c s="322"/>
      <c s="322"/>
      <c s="322"/>
      <c s="198"/>
      <c s="198"/>
      <c s="198"/>
      <c s="322"/>
      <c s="198"/>
      <c s="198"/>
      <c s="198"/>
      <c s="322"/>
      <c s="284"/>
      <c s="322"/>
      <c s="322"/>
      <c s="198"/>
      <c s="325"/>
      <c s="198"/>
      <c s="149"/>
      <c s="149"/>
      <c s="251"/>
      <c s="284"/>
      <c s="156"/>
      <c s="156"/>
      <c s="258"/>
      <c s="157"/>
      <c s="157"/>
      <c s="157"/>
    </row>
    <row ht="12.75" customHeight="1" s="52" customFormat="1">
      <c s="351"/>
      <c s="3"/>
      <c s="3"/>
      <c s="3"/>
      <c s="377"/>
      <c s="3"/>
      <c s="3"/>
      <c s="3"/>
      <c s="3"/>
      <c s="3"/>
      <c s="3"/>
      <c s="3"/>
      <c s="3"/>
      <c s="377"/>
      <c s="3"/>
      <c s="351"/>
      <c s="3"/>
      <c s="3"/>
      <c s="3"/>
      <c s="3"/>
      <c s="3"/>
      <c s="351"/>
      <c s="3"/>
      <c s="3"/>
      <c s="351"/>
      <c s="3"/>
      <c s="3"/>
      <c s="3"/>
      <c s="3"/>
      <c s="345"/>
      <c s="3"/>
      <c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</row>
    <row ht="12.75" customHeight="1" s="52" customFormat="1">
      <c s="275" t="s">
        <v>125</v>
      </c>
      <c s="259"/>
      <c s="259"/>
      <c s="259"/>
      <c s="166"/>
      <c s="259"/>
      <c s="259"/>
      <c s="259"/>
      <c s="259"/>
      <c s="259" t="s">
        <v>145</v>
      </c>
      <c s="259"/>
      <c s="259"/>
      <c s="259"/>
      <c s="259"/>
      <c s="259"/>
      <c s="166"/>
      <c s="259"/>
      <c s="259"/>
      <c s="259"/>
      <c s="259"/>
      <c s="259"/>
      <c s="166"/>
      <c s="259"/>
      <c s="259"/>
      <c s="166"/>
      <c s="259"/>
      <c s="259"/>
      <c s="259"/>
      <c s="259"/>
      <c s="259"/>
      <c s="259"/>
      <c s="259"/>
      <c s="259"/>
      <c s="166"/>
      <c s="166"/>
      <c s="180" t="s">
        <v>484</v>
      </c>
      <c s="137"/>
      <c s="137"/>
      <c s="137"/>
      <c s="137"/>
      <c s="137"/>
      <c s="387"/>
      <c s="318" t="s">
        <v>301</v>
      </c>
      <c s="158"/>
      <c s="158"/>
      <c s="158"/>
      <c s="294"/>
      <c s="318"/>
      <c s="318" t="s">
        <v>301</v>
      </c>
      <c s="158"/>
      <c s="158"/>
      <c s="318"/>
      <c s="318" t="s">
        <v>93</v>
      </c>
      <c s="266"/>
      <c s="266"/>
      <c s="266"/>
      <c s="122"/>
    </row>
    <row ht="12.75" customHeight="1" s="303" customFormat="1">
      <c s="12"/>
      <c s="51"/>
      <c s="51"/>
      <c s="51"/>
      <c s="352"/>
      <c s="51"/>
      <c s="51"/>
      <c s="51"/>
      <c s="51"/>
      <c s="51"/>
      <c s="51"/>
      <c s="51"/>
      <c s="51"/>
      <c s="51"/>
      <c s="51"/>
      <c s="352"/>
      <c s="51"/>
      <c s="51"/>
      <c s="51"/>
      <c s="51"/>
      <c s="51"/>
      <c s="352"/>
      <c s="51"/>
      <c s="51"/>
      <c s="352"/>
      <c s="113"/>
      <c s="51"/>
      <c s="51"/>
      <c s="51"/>
      <c s="51"/>
      <c s="51"/>
      <c s="51"/>
      <c s="51"/>
      <c s="352"/>
      <c s="352"/>
      <c s="352"/>
      <c s="367" t="s">
        <v>91</v>
      </c>
      <c s="367"/>
      <c s="367"/>
      <c s="367"/>
      <c s="197"/>
      <c s="197"/>
      <c s="175" t="s">
        <v>255</v>
      </c>
      <c s="342"/>
      <c s="342"/>
      <c s="342"/>
      <c s="85"/>
      <c s="51"/>
      <c s="175" t="s">
        <v>402</v>
      </c>
      <c s="342"/>
      <c s="342"/>
      <c s="175"/>
      <c s="175" t="s">
        <v>8</v>
      </c>
      <c s="57"/>
      <c s="57"/>
      <c s="57"/>
      <c s="100"/>
    </row>
    <row ht="12.75" customHeight="1" s="303" customFormat="1">
      <c s="247" t="s">
        <v>207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256"/>
      <c s="256"/>
      <c s="140"/>
      <c s="256"/>
      <c s="256"/>
      <c s="256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491</v>
      </c>
      <c s="133"/>
      <c s="3"/>
      <c s="3"/>
      <c s="3"/>
      <c s="3"/>
      <c s="3"/>
      <c s="3"/>
      <c s="3"/>
      <c s="90" t="s">
        <v>33</v>
      </c>
      <c s="3"/>
      <c s="3"/>
      <c s="3"/>
      <c r="P126" s="133"/>
      <c r="R126" s="133"/>
      <c s="74"/>
      <c s="133"/>
      <c r="V126" s="133"/>
      <c r="X126" s="133"/>
      <c r="AK126" s="391">
        <v>63.592</v>
      </c>
      <c s="40"/>
      <c s="40"/>
      <c s="40"/>
      <c s="326">
        <v>831367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276</v>
      </c>
      <c s="133"/>
      <c s="3"/>
      <c s="3"/>
      <c s="3"/>
      <c s="3"/>
      <c s="3"/>
      <c s="3"/>
      <c s="3"/>
      <c s="90" t="s">
        <v>375</v>
      </c>
      <c s="3"/>
      <c s="3"/>
      <c s="3"/>
      <c r="P127" s="133"/>
      <c r="R127" s="133"/>
      <c s="74"/>
      <c s="133"/>
      <c r="V127" s="133"/>
      <c r="X127" s="133"/>
      <c r="AK127" s="391">
        <v>65.165</v>
      </c>
      <c s="40"/>
      <c s="40"/>
      <c s="40"/>
      <c s="326">
        <v>659868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224</v>
      </c>
      <c s="133"/>
      <c s="3"/>
      <c s="3"/>
      <c s="3"/>
      <c s="3"/>
      <c s="3"/>
      <c s="3"/>
      <c s="3"/>
      <c s="90" t="s">
        <v>516</v>
      </c>
      <c s="3"/>
      <c s="3"/>
      <c s="3"/>
      <c r="P128" s="133"/>
      <c r="R128" s="133"/>
      <c s="74"/>
      <c s="133"/>
      <c r="V128" s="133"/>
      <c r="X128" s="133"/>
      <c r="AK128" s="391">
        <v>65.831</v>
      </c>
      <c s="40"/>
      <c s="40"/>
      <c s="40"/>
      <c s="326">
        <v>197116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</v>
      </c>
      <c s="133"/>
      <c s="3"/>
      <c s="3"/>
      <c s="3"/>
      <c s="3"/>
      <c s="3"/>
      <c s="3"/>
      <c s="3"/>
      <c s="90" t="s">
        <v>426</v>
      </c>
      <c s="3"/>
      <c s="3"/>
      <c s="3"/>
      <c r="P129" s="133"/>
      <c r="R129" s="133"/>
      <c s="74"/>
      <c s="133"/>
      <c r="V129" s="133"/>
      <c r="X129" s="133"/>
      <c r="AK129" s="391">
        <v>66.977</v>
      </c>
      <c s="40"/>
      <c s="40"/>
      <c s="40"/>
      <c s="326">
        <v>313315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49</v>
      </c>
      <c s="133"/>
      <c s="3"/>
      <c s="3"/>
      <c s="3"/>
      <c s="3"/>
      <c s="3"/>
      <c s="3"/>
      <c s="3"/>
      <c s="90" t="s">
        <v>286</v>
      </c>
      <c s="3"/>
      <c s="3"/>
      <c s="3"/>
      <c r="P130" s="133"/>
      <c r="R130" s="133"/>
      <c s="74"/>
      <c s="133"/>
      <c r="V130" s="133"/>
      <c r="X130" s="133"/>
      <c r="AK130" s="391">
        <v>67.697</v>
      </c>
      <c s="40"/>
      <c s="40"/>
      <c s="40"/>
      <c s="326">
        <v>237855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383</v>
      </c>
      <c s="133"/>
      <c s="3"/>
      <c s="3"/>
      <c s="3"/>
      <c s="3"/>
      <c s="3"/>
      <c s="3"/>
      <c s="3"/>
      <c s="90" t="s">
        <v>86</v>
      </c>
      <c s="3"/>
      <c s="3"/>
      <c s="3"/>
      <c r="P131" s="133"/>
      <c r="R131" s="133"/>
      <c s="74"/>
      <c s="133"/>
      <c r="V131" s="133"/>
      <c r="X131" s="133"/>
      <c r="AK131" s="391">
        <v>69.456</v>
      </c>
      <c s="40"/>
      <c s="40"/>
      <c s="40"/>
      <c s="326">
        <v>344046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197</v>
      </c>
      <c s="133"/>
      <c s="3"/>
      <c s="3"/>
      <c s="3"/>
      <c s="3"/>
      <c s="3"/>
      <c s="3"/>
      <c s="3"/>
      <c s="90" t="s">
        <v>150</v>
      </c>
      <c s="3"/>
      <c s="3"/>
      <c s="3"/>
      <c r="P132" s="133"/>
      <c r="R132" s="133"/>
      <c s="74"/>
      <c s="133"/>
      <c r="V132" s="133"/>
      <c r="X132" s="133"/>
      <c r="AK132" s="391">
        <v>70.042</v>
      </c>
      <c s="40"/>
      <c s="40"/>
      <c s="40"/>
      <c s="326">
        <v>305694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212</v>
      </c>
      <c s="133"/>
      <c s="3"/>
      <c s="3"/>
      <c s="3"/>
      <c s="3"/>
      <c s="3"/>
      <c s="3"/>
      <c s="3"/>
      <c s="90" t="s">
        <v>156</v>
      </c>
      <c s="3"/>
      <c s="3"/>
      <c s="3"/>
      <c r="P133" s="133"/>
      <c r="R133" s="133"/>
      <c s="74"/>
      <c s="133"/>
      <c r="V133" s="133"/>
      <c r="X133" s="133"/>
      <c r="AK13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414</v>
      </c>
      <c s="133"/>
      <c s="3"/>
      <c s="3"/>
      <c s="3"/>
      <c s="3"/>
      <c s="3"/>
      <c s="3"/>
      <c s="3"/>
      <c s="90" t="s">
        <v>254</v>
      </c>
      <c s="3"/>
      <c s="3"/>
      <c s="3"/>
      <c r="P134" s="133"/>
      <c r="R134" s="133"/>
      <c s="74"/>
      <c s="133"/>
      <c r="V134" s="133"/>
      <c r="X134" s="133"/>
      <c r="AK134" s="391">
        <v>70.229</v>
      </c>
      <c s="40"/>
      <c s="40"/>
      <c s="40"/>
      <c s="326">
        <v>294330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164</v>
      </c>
      <c s="133"/>
      <c s="3"/>
      <c s="3"/>
      <c s="3"/>
      <c s="3"/>
      <c s="3"/>
      <c s="3"/>
      <c s="3"/>
      <c s="90" t="s">
        <v>444</v>
      </c>
      <c s="3"/>
      <c s="3"/>
      <c s="3"/>
      <c r="P135" s="133"/>
      <c r="R135" s="133"/>
      <c s="74"/>
      <c s="133"/>
      <c r="V135" s="133"/>
      <c r="X135" s="133"/>
      <c r="AK135" s="391">
        <v>71.481</v>
      </c>
      <c s="40"/>
      <c s="40"/>
      <c s="40"/>
      <c s="326">
        <v>430853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3"/>
      <c s="3"/>
      <c s="3"/>
      <c s="3"/>
      <c r="P136" s="133"/>
      <c r="R136" s="133"/>
      <c s="74"/>
      <c s="133"/>
      <c r="V136" s="133"/>
      <c r="X136" s="133"/>
      <c r="AL136" s="159"/>
      <c r="AO136" s="162"/>
      <c s="162"/>
      <c s="326"/>
      <c s="162"/>
      <c s="162"/>
      <c s="162"/>
      <c r="AV136" s="241"/>
      <c r="BA136" s="241"/>
      <c r="BE136" s="393"/>
    </row>
    <row ht="12.75" customHeight="1" s="303" customFormat="1">
      <c s="247" t="s">
        <v>187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140"/>
      <c s="256"/>
      <c s="140"/>
      <c s="31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108"/>
      <c s="256"/>
      <c s="256"/>
      <c s="110"/>
      <c s="110"/>
      <c s="290"/>
      <c s="110"/>
      <c s="110"/>
      <c s="110"/>
      <c s="256"/>
      <c s="201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110</v>
      </c>
      <c s="133"/>
      <c s="3"/>
      <c s="3"/>
      <c s="3"/>
      <c s="3"/>
      <c s="3"/>
      <c s="3"/>
      <c s="3"/>
      <c s="90" t="s">
        <v>413</v>
      </c>
      <c s="3"/>
      <c s="3"/>
      <c s="3"/>
      <c r="P138" s="133"/>
      <c r="R138" s="133"/>
      <c s="74"/>
      <c s="133"/>
      <c r="V138" s="133"/>
      <c r="X138" s="133"/>
      <c r="AK138" s="391">
        <v>65.831</v>
      </c>
      <c s="40"/>
      <c s="40"/>
      <c s="40"/>
      <c s="326">
        <v>47287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342</v>
      </c>
      <c s="133"/>
      <c s="3"/>
      <c s="3"/>
      <c s="3"/>
      <c s="3"/>
      <c s="3"/>
      <c s="3"/>
      <c s="3"/>
      <c s="90" t="s">
        <v>413</v>
      </c>
      <c s="3"/>
      <c s="3"/>
      <c s="3"/>
      <c r="P139" s="133"/>
      <c r="R139" s="133"/>
      <c s="74"/>
      <c s="133"/>
      <c r="V139" s="133"/>
      <c r="X139" s="133"/>
      <c r="AK139" s="391">
        <v>65.884</v>
      </c>
      <c s="40"/>
      <c s="40"/>
      <c s="40"/>
      <c s="326">
        <v>47215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83</v>
      </c>
      <c s="133"/>
      <c s="3"/>
      <c s="3"/>
      <c s="3"/>
      <c s="3"/>
      <c s="3"/>
      <c s="3"/>
      <c s="3"/>
      <c s="90" t="s">
        <v>309</v>
      </c>
      <c s="3"/>
      <c s="3"/>
      <c s="3"/>
      <c r="P140" s="133"/>
      <c r="R140" s="133"/>
      <c s="74"/>
      <c s="133"/>
      <c r="V140" s="133"/>
      <c r="X140" s="133"/>
      <c r="AK140" s="391">
        <v>67.59</v>
      </c>
      <c s="40"/>
      <c s="40"/>
      <c s="40"/>
      <c s="326">
        <v>87214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145" t="s">
        <v>419</v>
      </c>
      <c s="133"/>
      <c s="3"/>
      <c s="3"/>
      <c s="3"/>
      <c s="3"/>
      <c s="3"/>
      <c s="3"/>
      <c s="3"/>
      <c s="90" t="s">
        <v>468</v>
      </c>
      <c s="3"/>
      <c s="3"/>
      <c s="3"/>
      <c r="P141" s="133"/>
      <c r="R141" s="133"/>
      <c s="74"/>
      <c s="133"/>
      <c r="V141" s="133"/>
      <c r="X141" s="133"/>
      <c r="AK14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145" t="s">
        <v>105</v>
      </c>
      <c s="133"/>
      <c s="3"/>
      <c s="3"/>
      <c s="3"/>
      <c s="3"/>
      <c s="3"/>
      <c s="3"/>
      <c s="3"/>
      <c s="90" t="s">
        <v>468</v>
      </c>
      <c s="3"/>
      <c s="3"/>
      <c s="3"/>
      <c r="P142" s="133"/>
      <c r="R142" s="133"/>
      <c s="74"/>
      <c s="133"/>
      <c r="V142" s="133"/>
      <c r="X142" s="133"/>
      <c r="AK14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145" t="s">
        <v>44</v>
      </c>
      <c s="133"/>
      <c s="3"/>
      <c s="3"/>
      <c s="3"/>
      <c s="3"/>
      <c s="3"/>
      <c s="3"/>
      <c s="3"/>
      <c s="133" t="s">
        <v>365</v>
      </c>
      <c s="3"/>
      <c s="3"/>
      <c s="3"/>
      <c r="P143" s="133"/>
      <c r="R143" s="133"/>
      <c s="74"/>
      <c s="133"/>
      <c r="V143" s="133"/>
      <c r="X143" s="133"/>
      <c r="AK14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144</v>
      </c>
      <c s="133"/>
      <c s="3"/>
      <c s="3"/>
      <c s="3"/>
      <c s="3"/>
      <c s="3"/>
      <c s="3"/>
      <c s="3"/>
      <c s="90" t="s">
        <v>434</v>
      </c>
      <c s="3"/>
      <c s="3"/>
      <c s="3"/>
      <c r="P144" s="133"/>
      <c r="R144" s="133"/>
      <c s="74"/>
      <c s="133"/>
      <c r="V144" s="133"/>
      <c r="X144" s="133"/>
      <c r="AK14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369</v>
      </c>
      <c s="133"/>
      <c s="3"/>
      <c s="3"/>
      <c s="3"/>
      <c s="3"/>
      <c s="3"/>
      <c s="3"/>
      <c s="3"/>
      <c s="90" t="s">
        <v>116</v>
      </c>
      <c s="3"/>
      <c s="3"/>
      <c s="3"/>
      <c r="P145" s="133"/>
      <c r="R145" s="133"/>
      <c s="74"/>
      <c s="133"/>
      <c r="V145" s="133"/>
      <c r="X145" s="133"/>
      <c r="AK14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178</v>
      </c>
      <c s="133"/>
      <c s="3"/>
      <c s="3"/>
      <c s="3"/>
      <c s="3"/>
      <c s="3"/>
      <c s="3"/>
      <c s="3"/>
      <c s="90" t="s">
        <v>173</v>
      </c>
      <c s="3"/>
      <c s="3"/>
      <c s="3"/>
      <c r="P146" s="133"/>
      <c r="R146" s="133"/>
      <c s="74"/>
      <c s="133"/>
      <c r="V146" s="133"/>
      <c r="X146" s="133"/>
      <c r="AK14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406</v>
      </c>
      <c s="133"/>
      <c s="3"/>
      <c s="3"/>
      <c s="3"/>
      <c s="3"/>
      <c s="3"/>
      <c s="3"/>
      <c s="3"/>
      <c s="133" t="s">
        <v>437</v>
      </c>
      <c s="3"/>
      <c s="3"/>
      <c s="3"/>
      <c r="P147" s="133"/>
      <c r="R147" s="133"/>
      <c s="74"/>
      <c s="133"/>
      <c r="V147" s="133"/>
      <c r="X147" s="133"/>
      <c r="AK147" s="391">
        <v>71.668</v>
      </c>
      <c s="40"/>
      <c s="40"/>
      <c s="40"/>
      <c s="326">
        <v>32365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475</v>
      </c>
      <c s="133"/>
      <c s="3"/>
      <c s="3"/>
      <c s="3"/>
      <c s="3"/>
      <c s="3"/>
      <c s="3"/>
      <c s="3"/>
      <c s="90" t="s">
        <v>482</v>
      </c>
      <c s="3"/>
      <c s="3"/>
      <c s="3"/>
      <c r="P148" s="133"/>
      <c r="R148" s="133"/>
      <c s="74"/>
      <c s="133"/>
      <c r="V148" s="133"/>
      <c r="X148" s="133"/>
      <c r="AK14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176</v>
      </c>
      <c s="133"/>
      <c s="3"/>
      <c s="3"/>
      <c s="3"/>
      <c s="3"/>
      <c s="3"/>
      <c s="3"/>
      <c s="3"/>
      <c s="133" t="s">
        <v>334</v>
      </c>
      <c s="3"/>
      <c s="3"/>
      <c s="3"/>
      <c r="P149" s="133"/>
      <c r="R149" s="133"/>
      <c s="74"/>
      <c s="133"/>
      <c r="V149" s="133"/>
      <c r="X149" s="133"/>
      <c r="AK14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210</v>
      </c>
      <c s="133"/>
      <c s="3"/>
      <c s="3"/>
      <c s="3"/>
      <c s="3"/>
      <c s="3"/>
      <c s="3"/>
      <c s="3"/>
      <c s="90" t="s">
        <v>367</v>
      </c>
      <c s="3"/>
      <c s="3"/>
      <c s="3"/>
      <c r="P150" s="133"/>
      <c r="R150" s="133"/>
      <c s="74"/>
      <c s="133"/>
      <c r="V150" s="133"/>
      <c r="X150" s="133"/>
      <c r="AK150" s="391">
        <v>72.388</v>
      </c>
      <c s="40"/>
      <c s="40"/>
      <c s="40"/>
      <c s="326">
        <v>31448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436</v>
      </c>
      <c s="133"/>
      <c s="3"/>
      <c s="3"/>
      <c s="3"/>
      <c s="3"/>
      <c s="3"/>
      <c s="3"/>
      <c s="3"/>
      <c s="90" t="s">
        <v>23</v>
      </c>
      <c s="3"/>
      <c s="3"/>
      <c s="3"/>
      <c r="P151" s="133"/>
      <c r="R151" s="133"/>
      <c s="74"/>
      <c s="133"/>
      <c r="V151" s="133"/>
      <c r="X151" s="133"/>
      <c r="AK151" s="391">
        <v>72.494</v>
      </c>
      <c s="40"/>
      <c s="40"/>
      <c s="40"/>
      <c s="326">
        <v>58565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158</v>
      </c>
      <c s="133"/>
      <c s="3"/>
      <c s="3"/>
      <c s="3"/>
      <c s="3"/>
      <c s="3"/>
      <c s="3"/>
      <c s="3"/>
      <c s="133" t="s">
        <v>138</v>
      </c>
      <c s="3"/>
      <c s="3"/>
      <c s="3"/>
      <c r="P152" s="133"/>
      <c r="R152" s="133"/>
      <c s="74"/>
      <c s="133"/>
      <c r="V152" s="133"/>
      <c r="X152" s="133"/>
      <c r="AK15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502</v>
      </c>
      <c s="133"/>
      <c s="3"/>
      <c s="3"/>
      <c s="3"/>
      <c s="3"/>
      <c s="3"/>
      <c s="3"/>
      <c s="3"/>
      <c s="90" t="s">
        <v>486</v>
      </c>
      <c s="3"/>
      <c s="3"/>
      <c s="3"/>
      <c r="P153" s="133"/>
      <c r="R153" s="133"/>
      <c s="74"/>
      <c s="133"/>
      <c r="V153" s="133"/>
      <c r="X153" s="133"/>
      <c r="AK15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191</v>
      </c>
      <c s="133"/>
      <c s="3"/>
      <c s="3"/>
      <c s="3"/>
      <c s="3"/>
      <c s="3"/>
      <c s="3"/>
      <c s="3"/>
      <c s="90" t="s">
        <v>328</v>
      </c>
      <c s="3"/>
      <c s="3"/>
      <c s="3"/>
      <c r="P154" s="133"/>
      <c r="R154" s="133"/>
      <c s="74"/>
      <c s="133"/>
      <c r="V154" s="133"/>
      <c r="X154" s="133"/>
      <c r="AK154" s="391">
        <v>73.96</v>
      </c>
      <c s="40"/>
      <c s="40"/>
      <c s="40"/>
      <c s="326">
        <v>47254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378</v>
      </c>
      <c s="133"/>
      <c s="3"/>
      <c s="3"/>
      <c s="3"/>
      <c s="3"/>
      <c s="3"/>
      <c s="3"/>
      <c s="3"/>
      <c s="90" t="s">
        <v>380</v>
      </c>
      <c s="3"/>
      <c s="3"/>
      <c s="3"/>
      <c r="P155" s="133"/>
      <c r="R155" s="133"/>
      <c s="74"/>
      <c s="133"/>
      <c r="V155" s="133"/>
      <c r="X155" s="133"/>
      <c r="AK15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477</v>
      </c>
      <c s="133"/>
      <c s="3"/>
      <c s="3"/>
      <c s="3"/>
      <c s="3"/>
      <c s="3"/>
      <c s="3"/>
      <c s="3"/>
      <c s="90" t="s">
        <v>153</v>
      </c>
      <c s="3"/>
      <c s="3"/>
      <c s="3"/>
      <c r="P156" s="133"/>
      <c r="R156" s="133"/>
      <c s="74"/>
      <c s="133"/>
      <c r="V156" s="133"/>
      <c r="X156" s="133"/>
      <c r="AK15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364</v>
      </c>
      <c s="133"/>
      <c s="133"/>
      <c s="133"/>
      <c s="133"/>
      <c s="133"/>
      <c s="133"/>
      <c s="133"/>
      <c s="133"/>
      <c s="133" t="s">
        <v>296</v>
      </c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371"/>
      <c s="162"/>
      <c s="371"/>
      <c s="371"/>
      <c s="371"/>
      <c s="371"/>
      <c s="162"/>
      <c s="371"/>
      <c s="371"/>
      <c s="371"/>
      <c s="371"/>
      <c s="162"/>
      <c s="371"/>
      <c s="371"/>
      <c s="189"/>
      <c s="371"/>
      <c s="162"/>
      <c s="371"/>
      <c s="371"/>
      <c s="371"/>
      <c s="283"/>
    </row>
    <row ht="12.75" customHeight="1" s="303" customFormat="1">
      <c s="337"/>
      <c r="AO158" s="162"/>
      <c s="162"/>
      <c s="162"/>
      <c s="162"/>
      <c s="162"/>
      <c s="162"/>
      <c r="BE158" s="393"/>
    </row>
    <row ht="12.75" customHeight="1" s="303" customFormat="1">
      <c s="247" t="s">
        <v>22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12</v>
      </c>
      <c s="133"/>
      <c s="3"/>
      <c s="3"/>
      <c s="3"/>
      <c s="3"/>
      <c s="3"/>
      <c s="3"/>
      <c s="3"/>
      <c s="90" t="s">
        <v>337</v>
      </c>
      <c s="3"/>
      <c s="3"/>
      <c s="3"/>
      <c r="P160" s="133"/>
      <c r="R160" s="133"/>
      <c s="74"/>
      <c s="133"/>
      <c r="V160" s="133"/>
      <c r="X160" s="133"/>
      <c r="AK16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220</v>
      </c>
      <c s="133"/>
      <c s="3"/>
      <c s="3"/>
      <c s="3"/>
      <c s="3"/>
      <c s="3"/>
      <c s="3"/>
      <c s="3"/>
      <c s="133" t="s">
        <v>124</v>
      </c>
      <c s="3"/>
      <c s="3"/>
      <c s="3"/>
      <c r="P161" s="133"/>
      <c r="R161" s="133"/>
      <c s="74"/>
      <c s="133"/>
      <c r="V161" s="133"/>
      <c r="X161" s="133"/>
      <c r="AK16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324</v>
      </c>
      <c s="133"/>
      <c s="3"/>
      <c s="3"/>
      <c s="3"/>
      <c s="3"/>
      <c s="3"/>
      <c s="3"/>
      <c s="3"/>
      <c s="90" t="s">
        <v>157</v>
      </c>
      <c s="3"/>
      <c s="3"/>
      <c s="3"/>
      <c r="P162" s="133"/>
      <c r="R162" s="133"/>
      <c s="74"/>
      <c s="133"/>
      <c r="V162" s="133"/>
      <c r="X162" s="133"/>
      <c r="AK16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203</v>
      </c>
      <c s="133"/>
      <c s="3"/>
      <c s="3"/>
      <c s="3"/>
      <c s="3"/>
      <c s="3"/>
      <c s="3"/>
      <c s="3"/>
      <c s="133" t="s">
        <v>215</v>
      </c>
      <c s="3"/>
      <c s="3"/>
      <c s="3"/>
      <c r="P163" s="133"/>
      <c r="R163" s="133"/>
      <c s="74"/>
      <c s="133"/>
      <c r="V163" s="133"/>
      <c r="X163" s="133"/>
      <c r="AK16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445</v>
      </c>
      <c s="133"/>
      <c s="3"/>
      <c s="3"/>
      <c s="3"/>
      <c s="3"/>
      <c s="3"/>
      <c s="3"/>
      <c s="3"/>
      <c s="133" t="s">
        <v>352</v>
      </c>
      <c s="3"/>
      <c s="3"/>
      <c s="3"/>
      <c r="P164" s="133"/>
      <c r="R164" s="133"/>
      <c s="74"/>
      <c s="133"/>
      <c r="V164" s="133"/>
      <c r="X164" s="133"/>
      <c r="AK16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514</v>
      </c>
      <c s="133"/>
      <c s="3"/>
      <c s="3"/>
      <c s="3"/>
      <c s="3"/>
      <c s="3"/>
      <c s="3"/>
      <c s="3"/>
      <c s="90" t="s">
        <v>269</v>
      </c>
      <c s="3"/>
      <c s="3"/>
      <c s="3"/>
      <c r="P165" s="133"/>
      <c r="R165" s="133"/>
      <c s="74"/>
      <c s="133"/>
      <c r="V165" s="133"/>
      <c r="X165" s="133"/>
      <c r="AK165" s="391">
        <v>61.7</v>
      </c>
      <c s="40"/>
      <c s="40"/>
      <c s="40"/>
      <c s="326">
        <v>95760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303</v>
      </c>
      <c s="133"/>
      <c s="3"/>
      <c s="3"/>
      <c s="3"/>
      <c s="3"/>
      <c s="3"/>
      <c s="3"/>
      <c s="3"/>
      <c s="90" t="s">
        <v>89</v>
      </c>
      <c s="3"/>
      <c s="3"/>
      <c s="3"/>
      <c r="P166" s="133"/>
      <c r="R166" s="133"/>
      <c s="74"/>
      <c s="133"/>
      <c r="V166" s="133"/>
      <c r="X166" s="133"/>
      <c r="AK166" s="391">
        <v>63.006</v>
      </c>
      <c s="40"/>
      <c s="40"/>
      <c s="40"/>
      <c s="326">
        <v>49648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409</v>
      </c>
      <c s="133"/>
      <c s="3"/>
      <c s="3"/>
      <c s="3"/>
      <c s="3"/>
      <c s="3"/>
      <c s="3"/>
      <c s="3"/>
      <c s="90" t="s">
        <v>92</v>
      </c>
      <c s="3"/>
      <c s="3"/>
      <c s="3"/>
      <c r="P167" s="133"/>
      <c r="R167" s="133"/>
      <c s="74"/>
      <c s="133"/>
      <c r="V167" s="133"/>
      <c r="X167" s="133"/>
      <c r="AK167" s="391">
        <v>64.818</v>
      </c>
      <c s="40"/>
      <c s="40"/>
      <c s="40"/>
      <c s="326">
        <v>49476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217</v>
      </c>
      <c s="133"/>
      <c s="3"/>
      <c s="3"/>
      <c s="3"/>
      <c s="3"/>
      <c s="3"/>
      <c s="3"/>
      <c s="3"/>
      <c s="90" t="s">
        <v>457</v>
      </c>
      <c s="3"/>
      <c s="3"/>
      <c s="3"/>
      <c r="P168" s="133"/>
      <c r="R168" s="133"/>
      <c s="74"/>
      <c s="133"/>
      <c r="V168" s="133"/>
      <c r="X168" s="133"/>
      <c r="AK168" s="391">
        <v>65.191</v>
      </c>
      <c s="40"/>
      <c s="40"/>
      <c s="40"/>
      <c s="326">
        <v>50294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499</v>
      </c>
      <c s="133"/>
      <c s="3"/>
      <c s="3"/>
      <c s="3"/>
      <c s="3"/>
      <c s="3"/>
      <c s="3"/>
      <c s="3"/>
      <c s="90" t="s">
        <v>101</v>
      </c>
      <c s="3"/>
      <c s="3"/>
      <c s="3"/>
      <c r="P169" s="133"/>
      <c r="R169" s="133"/>
      <c s="74"/>
      <c s="133"/>
      <c r="V169" s="133"/>
      <c r="X169" s="133"/>
      <c r="AK169" s="391">
        <v>65.511</v>
      </c>
      <c s="40"/>
      <c s="40"/>
      <c s="40"/>
      <c s="326">
        <v>69647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252</v>
      </c>
      <c s="133"/>
      <c s="3"/>
      <c s="3"/>
      <c s="3"/>
      <c s="3"/>
      <c s="3"/>
      <c s="3"/>
      <c s="3"/>
      <c s="90" t="s">
        <v>45</v>
      </c>
      <c s="3"/>
      <c s="3"/>
      <c s="3"/>
      <c r="P170" s="133"/>
      <c r="R170" s="133"/>
      <c s="74"/>
      <c s="133"/>
      <c r="V170" s="133"/>
      <c r="X170" s="133"/>
      <c r="AK170" s="391">
        <v>65.991</v>
      </c>
      <c s="40"/>
      <c s="40"/>
      <c s="40"/>
      <c s="326">
        <v>63724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66</v>
      </c>
      <c s="133"/>
      <c s="3"/>
      <c s="3"/>
      <c s="3"/>
      <c s="3"/>
      <c s="3"/>
      <c s="3"/>
      <c s="3"/>
      <c s="90" t="s">
        <v>394</v>
      </c>
      <c s="3"/>
      <c s="3"/>
      <c s="3"/>
      <c r="P171" s="133"/>
      <c r="R171" s="133"/>
      <c s="74"/>
      <c s="133"/>
      <c r="V171" s="133"/>
      <c r="X171" s="133"/>
      <c r="AK171" s="391">
        <v>66.178</v>
      </c>
      <c s="40"/>
      <c s="40"/>
      <c s="40"/>
      <c s="326">
        <v>63196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195</v>
      </c>
      <c s="133"/>
      <c s="3"/>
      <c s="3"/>
      <c s="3"/>
      <c s="3"/>
      <c s="3"/>
      <c s="3"/>
      <c s="3"/>
      <c s="90" t="s">
        <v>454</v>
      </c>
      <c s="3"/>
      <c s="3"/>
      <c s="3"/>
      <c r="P172" s="133"/>
      <c r="R172" s="133"/>
      <c s="74"/>
      <c s="133"/>
      <c r="V172" s="133"/>
      <c r="X172" s="133"/>
      <c r="AK172" s="391">
        <v>66.258</v>
      </c>
      <c s="40"/>
      <c s="40"/>
      <c s="40"/>
      <c s="326">
        <v>43253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357</v>
      </c>
      <c s="133"/>
      <c s="3"/>
      <c s="3"/>
      <c s="3"/>
      <c s="3"/>
      <c s="3"/>
      <c s="3"/>
      <c s="3"/>
      <c s="90" t="s">
        <v>495</v>
      </c>
      <c s="3"/>
      <c s="3"/>
      <c s="3"/>
      <c r="P173" s="133"/>
      <c r="R173" s="133"/>
      <c s="74"/>
      <c s="133"/>
      <c r="V173" s="133"/>
      <c r="X173" s="133"/>
      <c r="AK173" s="391">
        <v>66.444</v>
      </c>
      <c s="40"/>
      <c s="40"/>
      <c s="40"/>
      <c s="326">
        <v>51843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46</v>
      </c>
      <c s="133"/>
      <c s="3"/>
      <c s="3"/>
      <c s="3"/>
      <c s="3"/>
      <c s="3"/>
      <c s="3"/>
      <c s="3"/>
      <c s="90" t="s">
        <v>384</v>
      </c>
      <c s="3"/>
      <c s="3"/>
      <c s="3"/>
      <c r="P174" s="133"/>
      <c r="R174" s="133"/>
      <c s="74"/>
      <c s="133"/>
      <c r="V174" s="133"/>
      <c r="X174" s="133"/>
      <c r="AK174" s="391">
        <v>67.404</v>
      </c>
      <c s="40"/>
      <c s="40"/>
      <c s="40"/>
      <c s="326">
        <v>62132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296" customFormat="1">
      <c s="59" t="s">
        <v>25</v>
      </c>
      <c s="46"/>
      <c s="329"/>
      <c s="329"/>
      <c s="329"/>
      <c s="329"/>
      <c s="329"/>
      <c s="329"/>
      <c s="329"/>
      <c s="15" t="s">
        <v>2</v>
      </c>
      <c s="329"/>
      <c s="329"/>
      <c s="329"/>
      <c s="228"/>
      <c s="228"/>
      <c s="46"/>
      <c s="228"/>
      <c s="46"/>
      <c s="390"/>
      <c s="46"/>
      <c s="228"/>
      <c s="46"/>
      <c s="228"/>
      <c s="46"/>
      <c s="228"/>
      <c s="228"/>
      <c s="228"/>
      <c s="228"/>
      <c s="228"/>
      <c s="228"/>
      <c s="228"/>
      <c s="228"/>
      <c s="228"/>
      <c s="228"/>
      <c s="228"/>
      <c s="228"/>
      <c s="287"/>
      <c s="363"/>
      <c s="363"/>
      <c s="363"/>
      <c s="210"/>
      <c s="363"/>
      <c s="363"/>
      <c s="363"/>
      <c s="363"/>
      <c s="363"/>
      <c s="368"/>
      <c s="363"/>
      <c s="363"/>
      <c s="363"/>
      <c s="120"/>
      <c s="368"/>
      <c s="363"/>
      <c s="363"/>
      <c s="363"/>
      <c s="363"/>
      <c s="212"/>
      <c s="157"/>
      <c s="157"/>
      <c s="157"/>
    </row>
    <row ht="12.75" customHeight="1" s="296" customFormat="1">
      <c s="92" t="s">
        <v>96</v>
      </c>
      <c s="315"/>
      <c s="288"/>
      <c s="288"/>
      <c s="288"/>
      <c s="288"/>
      <c s="315"/>
      <c s="230"/>
      <c s="230"/>
      <c s="320" t="s">
        <v>483</v>
      </c>
      <c s="269"/>
      <c s="269"/>
      <c s="269"/>
      <c s="34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20"/>
      <c s="320"/>
      <c s="320"/>
      <c s="320"/>
      <c s="320"/>
      <c s="320"/>
      <c s="353"/>
      <c s="353" t="s">
        <v>36</v>
      </c>
      <c s="315"/>
      <c s="315"/>
      <c s="320"/>
      <c s="230"/>
      <c s="365"/>
      <c s="365"/>
      <c s="320" t="s">
        <v>432</v>
      </c>
      <c s="269"/>
      <c s="223"/>
      <c s="269"/>
      <c s="269"/>
      <c s="151"/>
      <c s="273"/>
      <c s="151"/>
      <c s="81"/>
      <c s="81"/>
      <c s="152"/>
      <c s="223"/>
      <c s="86"/>
      <c s="86"/>
      <c s="361"/>
      <c s="157"/>
      <c s="157"/>
      <c s="157"/>
    </row>
    <row ht="12.75" customHeight="1" s="296" customFormat="1">
      <c s="7" t="s">
        <v>274</v>
      </c>
      <c s="95"/>
      <c s="16"/>
      <c s="362"/>
      <c s="362"/>
      <c s="362"/>
      <c s="362"/>
      <c s="4"/>
      <c s="4"/>
      <c s="49" t="s">
        <v>300</v>
      </c>
      <c s="383"/>
      <c s="383"/>
      <c s="383"/>
      <c s="82"/>
      <c s="383"/>
      <c s="383"/>
      <c s="383"/>
      <c s="383"/>
      <c s="383"/>
      <c s="383"/>
      <c s="383"/>
      <c s="383"/>
      <c s="383"/>
      <c s="383"/>
      <c s="383"/>
      <c s="383"/>
      <c s="383"/>
      <c s="383"/>
      <c s="49"/>
      <c s="178"/>
      <c s="49"/>
      <c s="49"/>
      <c s="49"/>
      <c s="49"/>
      <c s="146"/>
      <c s="381" t="s">
        <v>127</v>
      </c>
      <c s="95"/>
      <c s="95"/>
      <c s="49"/>
      <c s="4"/>
      <c s="160"/>
      <c s="160"/>
      <c s="49" t="s">
        <v>26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272</v>
      </c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178"/>
      <c s="49"/>
      <c s="169"/>
      <c s="49"/>
      <c s="383"/>
      <c s="383"/>
      <c s="14" t="s">
        <v>358</v>
      </c>
      <c s="160"/>
      <c s="160"/>
      <c s="95"/>
      <c s="304"/>
      <c s="304"/>
      <c s="304"/>
      <c s="49" t="s">
        <v>294</v>
      </c>
      <c s="260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371</v>
      </c>
      <c s="4"/>
      <c s="4"/>
      <c s="4"/>
      <c s="4"/>
      <c s="4"/>
      <c s="4"/>
      <c s="4"/>
      <c s="4"/>
      <c s="49" t="s">
        <v>490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333"/>
      <c s="383"/>
      <c s="169"/>
      <c s="383"/>
      <c s="383"/>
      <c s="383"/>
      <c s="357" t="s">
        <v>161</v>
      </c>
      <c s="160"/>
      <c s="160"/>
      <c s="271"/>
      <c s="4"/>
      <c s="160"/>
      <c s="160"/>
      <c s="271" t="s">
        <v>440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>
      <c s="250" t="s">
        <v>346</v>
      </c>
      <c s="291"/>
      <c s="291"/>
      <c s="291"/>
      <c s="270"/>
      <c s="291"/>
      <c s="291"/>
      <c s="291"/>
      <c s="291"/>
      <c s="291"/>
      <c s="291"/>
      <c s="291"/>
      <c s="291"/>
      <c s="270"/>
      <c s="84" t="s">
        <v>294</v>
      </c>
      <c s="6"/>
      <c s="6"/>
      <c s="6"/>
      <c s="6"/>
      <c s="6"/>
      <c s="188"/>
      <c s="188"/>
      <c s="188"/>
      <c s="188"/>
      <c s="188"/>
      <c s="322"/>
      <c s="322"/>
      <c s="322"/>
      <c s="322"/>
      <c s="268"/>
      <c s="322"/>
      <c s="84"/>
      <c s="322"/>
      <c s="322"/>
      <c s="322"/>
      <c s="322"/>
      <c s="198"/>
      <c s="198"/>
      <c s="198"/>
      <c s="322"/>
      <c s="198"/>
      <c s="198"/>
      <c s="198"/>
      <c s="322"/>
      <c s="284"/>
      <c s="322"/>
      <c s="322"/>
      <c s="198"/>
      <c s="325"/>
      <c s="198"/>
      <c s="149"/>
      <c s="149"/>
      <c s="251"/>
      <c s="284"/>
      <c s="156"/>
      <c s="156"/>
      <c s="258"/>
      <c s="157"/>
      <c s="157"/>
      <c s="157"/>
    </row>
    <row ht="12.75" customHeight="1" s="52" customFormat="1">
      <c s="351"/>
      <c s="3"/>
      <c s="3"/>
      <c s="3"/>
      <c s="377"/>
      <c s="3"/>
      <c s="3"/>
      <c s="3"/>
      <c s="3"/>
      <c s="3"/>
      <c s="3"/>
      <c s="3"/>
      <c s="3"/>
      <c s="377"/>
      <c s="3"/>
      <c s="351"/>
      <c s="3"/>
      <c s="3"/>
      <c s="3"/>
      <c s="3"/>
      <c s="3"/>
      <c s="351"/>
      <c s="3"/>
      <c s="3"/>
      <c s="351"/>
      <c s="3"/>
      <c s="3"/>
      <c s="3"/>
      <c s="3"/>
      <c s="345"/>
      <c s="3"/>
      <c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</row>
    <row ht="12.75" customHeight="1" s="52" customFormat="1">
      <c s="275" t="s">
        <v>125</v>
      </c>
      <c s="259"/>
      <c s="259"/>
      <c s="259"/>
      <c s="166"/>
      <c s="259"/>
      <c s="259"/>
      <c s="259"/>
      <c s="259"/>
      <c s="259" t="s">
        <v>145</v>
      </c>
      <c s="259"/>
      <c s="259"/>
      <c s="259"/>
      <c s="259"/>
      <c s="259"/>
      <c s="166"/>
      <c s="259"/>
      <c s="259"/>
      <c s="259"/>
      <c s="259"/>
      <c s="259"/>
      <c s="166"/>
      <c s="259"/>
      <c s="259"/>
      <c s="166"/>
      <c s="259"/>
      <c s="259"/>
      <c s="259"/>
      <c s="259"/>
      <c s="259"/>
      <c s="259"/>
      <c s="259"/>
      <c s="259"/>
      <c s="166"/>
      <c s="166"/>
      <c s="180" t="s">
        <v>484</v>
      </c>
      <c s="137"/>
      <c s="137"/>
      <c s="137"/>
      <c s="137"/>
      <c s="137"/>
      <c s="387"/>
      <c s="318" t="s">
        <v>301</v>
      </c>
      <c s="158"/>
      <c s="158"/>
      <c s="158"/>
      <c s="294"/>
      <c s="318"/>
      <c s="318" t="s">
        <v>301</v>
      </c>
      <c s="158"/>
      <c s="158"/>
      <c s="318"/>
      <c s="318" t="s">
        <v>93</v>
      </c>
      <c s="266"/>
      <c s="266"/>
      <c s="266"/>
      <c s="122"/>
    </row>
    <row ht="12.75" customHeight="1" s="303" customFormat="1">
      <c s="12"/>
      <c s="51"/>
      <c s="51"/>
      <c s="51"/>
      <c s="352"/>
      <c s="51"/>
      <c s="51"/>
      <c s="51"/>
      <c s="51"/>
      <c s="51"/>
      <c s="51"/>
      <c s="51"/>
      <c s="51"/>
      <c s="51"/>
      <c s="51"/>
      <c s="352"/>
      <c s="51"/>
      <c s="51"/>
      <c s="51"/>
      <c s="51"/>
      <c s="51"/>
      <c s="352"/>
      <c s="51"/>
      <c s="51"/>
      <c s="352"/>
      <c s="113"/>
      <c s="51"/>
      <c s="51"/>
      <c s="51"/>
      <c s="51"/>
      <c s="51"/>
      <c s="51"/>
      <c s="51"/>
      <c s="352"/>
      <c s="352"/>
      <c s="352"/>
      <c s="367" t="s">
        <v>91</v>
      </c>
      <c s="367"/>
      <c s="367"/>
      <c s="367"/>
      <c s="197"/>
      <c s="197"/>
      <c s="175" t="s">
        <v>255</v>
      </c>
      <c s="342"/>
      <c s="342"/>
      <c s="342"/>
      <c s="85"/>
      <c s="51"/>
      <c s="175" t="s">
        <v>402</v>
      </c>
      <c s="342"/>
      <c s="342"/>
      <c s="175"/>
      <c s="175" t="s">
        <v>8</v>
      </c>
      <c s="57"/>
      <c s="57"/>
      <c s="57"/>
      <c s="100"/>
    </row>
    <row ht="12.75" customHeight="1" s="303" customFormat="1">
      <c s="247" t="s">
        <v>48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256"/>
      <c s="256"/>
      <c s="140"/>
      <c s="256"/>
      <c s="256"/>
      <c s="256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336</v>
      </c>
      <c s="133"/>
      <c s="3"/>
      <c s="3"/>
      <c s="3"/>
      <c s="3"/>
      <c s="3"/>
      <c s="3"/>
      <c s="3"/>
      <c s="90" t="s">
        <v>494</v>
      </c>
      <c s="3"/>
      <c s="3"/>
      <c s="3"/>
      <c r="P185" s="133"/>
      <c r="R185" s="133"/>
      <c s="74"/>
      <c s="133"/>
      <c r="V185" s="133"/>
      <c r="X185" s="133"/>
      <c r="AK18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34</v>
      </c>
      <c s="133"/>
      <c s="3"/>
      <c s="3"/>
      <c s="3"/>
      <c s="3"/>
      <c s="3"/>
      <c s="3"/>
      <c s="3"/>
      <c s="90" t="s">
        <v>494</v>
      </c>
      <c s="3"/>
      <c s="3"/>
      <c s="3"/>
      <c r="P186" s="133"/>
      <c r="R186" s="133"/>
      <c s="74"/>
      <c s="133"/>
      <c r="V186" s="133"/>
      <c r="X186" s="133"/>
      <c r="AK18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395</v>
      </c>
      <c s="133"/>
      <c s="3"/>
      <c s="3"/>
      <c s="3"/>
      <c s="3"/>
      <c s="3"/>
      <c s="3"/>
      <c s="3"/>
      <c s="90" t="s">
        <v>233</v>
      </c>
      <c s="3"/>
      <c s="3"/>
      <c s="3"/>
      <c r="P187" s="133"/>
      <c r="R187" s="133"/>
      <c s="74"/>
      <c s="133"/>
      <c r="V187" s="133"/>
      <c r="X187" s="133"/>
      <c r="AK18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160</v>
      </c>
      <c s="133"/>
      <c s="3"/>
      <c s="3"/>
      <c s="3"/>
      <c s="3"/>
      <c s="3"/>
      <c s="3"/>
      <c s="3"/>
      <c s="90" t="s">
        <v>515</v>
      </c>
      <c s="3"/>
      <c s="3"/>
      <c s="3"/>
      <c r="P188" s="133"/>
      <c r="R188" s="133"/>
      <c s="74"/>
      <c s="133"/>
      <c r="V188" s="133"/>
      <c r="X188" s="133"/>
      <c r="AK18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155</v>
      </c>
      <c s="133"/>
      <c s="3"/>
      <c s="3"/>
      <c s="3"/>
      <c s="3"/>
      <c s="3"/>
      <c s="3"/>
      <c s="3"/>
      <c s="90" t="s">
        <v>326</v>
      </c>
      <c s="3"/>
      <c s="3"/>
      <c s="3"/>
      <c r="P189" s="133"/>
      <c r="R189" s="133"/>
      <c s="74"/>
      <c s="133"/>
      <c r="V189" s="133"/>
      <c r="X189" s="133"/>
      <c r="AK18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377</v>
      </c>
      <c s="133"/>
      <c s="3"/>
      <c s="3"/>
      <c s="3"/>
      <c s="3"/>
      <c s="3"/>
      <c s="3"/>
      <c s="3"/>
      <c s="90" t="s">
        <v>326</v>
      </c>
      <c s="3"/>
      <c s="3"/>
      <c s="3"/>
      <c r="P190" s="133"/>
      <c r="R190" s="133"/>
      <c s="74"/>
      <c s="133"/>
      <c r="V190" s="133"/>
      <c r="X190" s="133"/>
      <c r="AK19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188</v>
      </c>
      <c s="133"/>
      <c s="3"/>
      <c s="3"/>
      <c s="3"/>
      <c s="3"/>
      <c s="3"/>
      <c s="3"/>
      <c s="3"/>
      <c s="90" t="s">
        <v>410</v>
      </c>
      <c s="3"/>
      <c s="3"/>
      <c s="3"/>
      <c r="P191" s="133"/>
      <c r="R191" s="133"/>
      <c s="74"/>
      <c s="133"/>
      <c r="V191" s="133"/>
      <c r="X191" s="133"/>
      <c r="AK19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405</v>
      </c>
      <c s="133"/>
      <c s="3"/>
      <c s="3"/>
      <c s="3"/>
      <c s="3"/>
      <c s="3"/>
      <c s="3"/>
      <c s="3"/>
      <c s="90" t="s">
        <v>410</v>
      </c>
      <c s="3"/>
      <c s="3"/>
      <c s="3"/>
      <c r="P192" s="133"/>
      <c r="R192" s="133"/>
      <c s="74"/>
      <c s="133"/>
      <c r="V192" s="133"/>
      <c r="X192" s="133"/>
      <c r="AK19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</v>
      </c>
      <c s="133"/>
      <c s="3"/>
      <c s="3"/>
      <c s="3"/>
      <c s="3"/>
      <c s="3"/>
      <c s="3"/>
      <c s="3"/>
      <c s="90" t="s">
        <v>232</v>
      </c>
      <c s="3"/>
      <c s="3"/>
      <c s="3"/>
      <c r="P193" s="133"/>
      <c r="R193" s="133"/>
      <c s="74"/>
      <c s="133"/>
      <c r="V193" s="133"/>
      <c r="X193" s="133"/>
      <c r="AK19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223</v>
      </c>
      <c s="133"/>
      <c s="3"/>
      <c s="3"/>
      <c s="3"/>
      <c s="3"/>
      <c s="3"/>
      <c s="3"/>
      <c s="3"/>
      <c s="90" t="s">
        <v>232</v>
      </c>
      <c s="3"/>
      <c s="3"/>
      <c s="3"/>
      <c r="P194" s="133"/>
      <c r="R194" s="133"/>
      <c s="74"/>
      <c s="133"/>
      <c r="V194" s="133"/>
      <c r="X194" s="133"/>
      <c r="AK19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94</v>
      </c>
      <c s="133"/>
      <c s="3"/>
      <c s="3"/>
      <c s="3"/>
      <c s="3"/>
      <c s="3"/>
      <c s="3"/>
      <c s="3"/>
      <c s="90" t="s">
        <v>279</v>
      </c>
      <c s="3"/>
      <c s="3"/>
      <c s="3"/>
      <c r="P195" s="133"/>
      <c r="R195" s="133"/>
      <c s="74"/>
      <c s="133"/>
      <c r="V195" s="133"/>
      <c r="X195" s="133"/>
      <c r="AK19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341</v>
      </c>
      <c s="133"/>
      <c s="3"/>
      <c s="3"/>
      <c s="3"/>
      <c s="3"/>
      <c s="3"/>
      <c s="3"/>
      <c s="3"/>
      <c s="90" t="s">
        <v>174</v>
      </c>
      <c s="3"/>
      <c s="3"/>
      <c s="3"/>
      <c r="P196" s="133"/>
      <c r="R196" s="133"/>
      <c s="74"/>
      <c s="133"/>
      <c r="V196" s="133"/>
      <c r="X196" s="133"/>
      <c r="AK19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172</v>
      </c>
      <c s="133"/>
      <c s="3"/>
      <c s="3"/>
      <c s="3"/>
      <c s="3"/>
      <c s="3"/>
      <c s="3"/>
      <c s="3"/>
      <c s="90" t="s">
        <v>284</v>
      </c>
      <c s="3"/>
      <c s="3"/>
      <c s="3"/>
      <c r="P197" s="133"/>
      <c r="R197" s="133"/>
      <c s="74"/>
      <c s="133"/>
      <c r="V197" s="133"/>
      <c r="X197" s="133"/>
      <c r="AK19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L198" s="133" t="s">
        <v>465</v>
      </c>
      <c r="AO198" s="162"/>
      <c s="162"/>
      <c s="162"/>
      <c s="162"/>
      <c s="162"/>
      <c s="162"/>
      <c r="BE198" s="393"/>
    </row>
    <row ht="12.75" customHeight="1" s="303" customFormat="1">
      <c s="219" t="s">
        <v>115</v>
      </c>
      <c s="133"/>
      <c s="3"/>
      <c s="3"/>
      <c s="3"/>
      <c s="3"/>
      <c s="3"/>
      <c s="3"/>
      <c s="3"/>
      <c s="90" t="s">
        <v>87</v>
      </c>
      <c s="3"/>
      <c s="3"/>
      <c s="3"/>
      <c r="P199" s="133"/>
      <c r="R199" s="133"/>
      <c s="74"/>
      <c s="133"/>
      <c r="V199" s="133"/>
      <c r="X199" s="133"/>
      <c r="AK19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433</v>
      </c>
      <c s="133"/>
      <c s="3"/>
      <c s="3"/>
      <c s="3"/>
      <c s="3"/>
      <c s="3"/>
      <c s="3"/>
      <c s="3"/>
      <c s="90" t="s">
        <v>114</v>
      </c>
      <c s="3"/>
      <c s="3"/>
      <c s="3"/>
      <c r="P200" s="133"/>
      <c r="R200" s="133"/>
      <c s="74"/>
      <c s="133"/>
      <c r="V200" s="133"/>
      <c r="X200" s="133"/>
      <c r="AK20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112</v>
      </c>
      <c s="133"/>
      <c s="3"/>
      <c s="3"/>
      <c s="3"/>
      <c s="3"/>
      <c s="3"/>
      <c s="3"/>
      <c s="3"/>
      <c s="90" t="s">
        <v>228</v>
      </c>
      <c s="3"/>
      <c s="3"/>
      <c s="3"/>
      <c r="P201" s="133"/>
      <c r="R201" s="133"/>
      <c s="74"/>
      <c s="133"/>
      <c r="V201" s="133"/>
      <c r="X201" s="133"/>
      <c r="AK20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53</v>
      </c>
      <c s="133"/>
      <c s="3"/>
      <c s="3"/>
      <c s="3"/>
      <c s="3"/>
      <c s="3"/>
      <c s="3"/>
      <c s="3"/>
      <c s="90" t="s">
        <v>72</v>
      </c>
      <c s="3"/>
      <c s="3"/>
      <c s="3"/>
      <c r="P202" s="133"/>
      <c r="R202" s="133"/>
      <c s="74"/>
      <c s="133"/>
      <c r="V202" s="133"/>
      <c r="X202" s="133"/>
      <c r="AK202" s="391">
        <v>69.296</v>
      </c>
      <c s="40"/>
      <c s="40"/>
      <c s="40"/>
      <c s="326">
        <v>28324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261</v>
      </c>
      <c s="133"/>
      <c s="3"/>
      <c s="3"/>
      <c s="3"/>
      <c s="3"/>
      <c s="3"/>
      <c s="3"/>
      <c s="3"/>
      <c s="90" t="s">
        <v>72</v>
      </c>
      <c s="3"/>
      <c s="3"/>
      <c s="3"/>
      <c r="P203" s="133"/>
      <c r="R203" s="133"/>
      <c s="74"/>
      <c s="133"/>
      <c r="V203" s="133"/>
      <c r="X203" s="133"/>
      <c r="AK203" s="391">
        <v>69.403</v>
      </c>
      <c s="40"/>
      <c s="40"/>
      <c s="40"/>
      <c s="326">
        <v>61840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277</v>
      </c>
      <c s="133"/>
      <c s="3"/>
      <c s="3"/>
      <c s="3"/>
      <c s="3"/>
      <c s="3"/>
      <c s="3"/>
      <c s="3"/>
      <c s="90" t="s">
        <v>39</v>
      </c>
      <c s="3"/>
      <c s="3"/>
      <c s="3"/>
      <c r="P204" s="133"/>
      <c r="R204" s="133"/>
      <c s="74"/>
      <c s="133"/>
      <c r="V204" s="133"/>
      <c r="X204" s="133"/>
      <c r="AK204" s="391">
        <v>69.589</v>
      </c>
      <c s="40"/>
      <c s="40"/>
      <c s="40"/>
      <c s="326">
        <v>53798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323</v>
      </c>
      <c s="133"/>
      <c s="3"/>
      <c s="3"/>
      <c s="3"/>
      <c s="3"/>
      <c s="3"/>
      <c s="3"/>
      <c s="3"/>
      <c s="90" t="s">
        <v>424</v>
      </c>
      <c s="3"/>
      <c s="3"/>
      <c s="3"/>
      <c r="P205" s="133"/>
      <c r="R205" s="133"/>
      <c s="74"/>
      <c s="133"/>
      <c r="V205" s="133"/>
      <c r="X205" s="133"/>
      <c r="AK205" s="391">
        <v>69.882</v>
      </c>
      <c s="40"/>
      <c s="40"/>
      <c s="40"/>
      <c s="326">
        <v>99176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L206" s="133" t="s">
        <v>287</v>
      </c>
      <c r="AO206" s="162"/>
      <c s="162"/>
      <c s="162"/>
      <c s="162"/>
      <c s="162"/>
      <c s="162"/>
      <c r="BE206" s="393"/>
    </row>
    <row ht="12.75" customHeight="1" s="303" customFormat="1">
      <c s="219" t="s">
        <v>247</v>
      </c>
      <c s="133"/>
      <c s="3"/>
      <c s="3"/>
      <c s="3"/>
      <c s="3"/>
      <c s="3"/>
      <c s="3"/>
      <c s="3"/>
      <c s="90" t="s">
        <v>428</v>
      </c>
      <c s="3"/>
      <c s="3"/>
      <c s="3"/>
      <c r="P207" s="133"/>
      <c r="R207" s="133"/>
      <c s="74"/>
      <c s="133"/>
      <c r="V207" s="133"/>
      <c r="X207" s="133"/>
      <c r="AK207" s="391">
        <v>71.002</v>
      </c>
      <c s="40"/>
      <c s="40"/>
      <c s="40"/>
      <c s="326">
        <v>61468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0</v>
      </c>
      <c s="133"/>
      <c s="3"/>
      <c s="3"/>
      <c s="3"/>
      <c s="3"/>
      <c s="3"/>
      <c s="3"/>
      <c s="3"/>
      <c s="90" t="s">
        <v>444</v>
      </c>
      <c s="3"/>
      <c s="3"/>
      <c s="3"/>
      <c r="P208" s="133"/>
      <c r="R208" s="133"/>
      <c s="74"/>
      <c s="133"/>
      <c r="V208" s="133"/>
      <c r="X208" s="133"/>
      <c r="AK208" s="391">
        <v>71.508</v>
      </c>
      <c s="40"/>
      <c s="40"/>
      <c s="40"/>
      <c s="326">
        <v>21726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209" s="162"/>
      <c s="162"/>
      <c s="162"/>
      <c s="162"/>
      <c s="162"/>
      <c s="162"/>
      <c r="BE209" s="393"/>
    </row>
    <row ht="12.75" customHeight="1" s="303" customFormat="1">
      <c s="247" t="s">
        <v>492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278</v>
      </c>
      <c s="133"/>
      <c s="3"/>
      <c s="3"/>
      <c s="3"/>
      <c s="3"/>
      <c s="3"/>
      <c s="3"/>
      <c s="3"/>
      <c s="90" t="s">
        <v>181</v>
      </c>
      <c s="3"/>
      <c s="3"/>
      <c s="3"/>
      <c r="P211" s="133"/>
      <c r="R211" s="133"/>
      <c s="74"/>
      <c s="133"/>
      <c r="V211" s="133"/>
      <c r="X211" s="133"/>
      <c r="AK211" s="391">
        <v>70.442</v>
      </c>
      <c s="40"/>
      <c s="40"/>
      <c s="40"/>
      <c s="326">
        <v>29900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61</v>
      </c>
      <c s="133"/>
      <c s="3"/>
      <c s="3"/>
      <c s="3"/>
      <c s="3"/>
      <c s="3"/>
      <c s="3"/>
      <c s="3"/>
      <c s="90" t="s">
        <v>29</v>
      </c>
      <c s="3"/>
      <c s="3"/>
      <c s="3"/>
      <c r="P212" s="133"/>
      <c r="R212" s="133"/>
      <c s="74"/>
      <c s="133"/>
      <c r="V212" s="133"/>
      <c r="X212" s="133"/>
      <c r="AK212" s="391">
        <v>70.868</v>
      </c>
      <c s="40"/>
      <c s="40"/>
      <c s="40"/>
      <c s="326">
        <v>54346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78</v>
      </c>
      <c s="133"/>
      <c s="3"/>
      <c s="3"/>
      <c s="3"/>
      <c s="3"/>
      <c s="3"/>
      <c s="3"/>
      <c s="3"/>
      <c s="90" t="s">
        <v>6</v>
      </c>
      <c s="3"/>
      <c s="3"/>
      <c s="3"/>
      <c r="P213" s="133"/>
      <c r="R213" s="133"/>
      <c s="74"/>
      <c s="133"/>
      <c r="V213" s="133"/>
      <c r="X213" s="133"/>
      <c r="AK213" s="391">
        <v>71.002</v>
      </c>
      <c s="40"/>
      <c s="40"/>
      <c s="40"/>
      <c s="326">
        <v>28641</v>
      </c>
      <c s="40"/>
      <c s="40"/>
      <c s="40"/>
      <c s="40"/>
      <c s="40"/>
      <c s="45"/>
      <c s="40"/>
      <c s="40"/>
      <c s="40"/>
      <c s="189"/>
      <c s="45"/>
      <c s="117"/>
      <c s="117"/>
      <c s="117"/>
      <c s="117"/>
      <c s="393"/>
    </row>
    <row ht="12.75" customHeight="1" s="303" customFormat="1">
      <c s="219" t="s">
        <v>304</v>
      </c>
      <c s="133"/>
      <c s="3"/>
      <c s="3"/>
      <c s="3"/>
      <c s="3"/>
      <c s="3"/>
      <c s="3"/>
      <c s="3"/>
      <c s="90" t="s">
        <v>422</v>
      </c>
      <c s="3"/>
      <c s="3"/>
      <c s="3"/>
      <c r="P214" s="133"/>
      <c r="R214" s="133"/>
      <c s="74"/>
      <c s="133"/>
      <c r="V214" s="133"/>
      <c r="X214" s="133"/>
      <c r="AK214" s="391">
        <v>71.162</v>
      </c>
      <c s="40"/>
      <c s="40"/>
      <c s="40"/>
      <c s="326">
        <v>11757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386</v>
      </c>
      <c s="133"/>
      <c s="3"/>
      <c s="3"/>
      <c s="3"/>
      <c s="3"/>
      <c s="3"/>
      <c s="3"/>
      <c s="3"/>
      <c s="90" t="s">
        <v>102</v>
      </c>
      <c s="3"/>
      <c s="3"/>
      <c s="3"/>
      <c r="P215" s="133"/>
      <c r="R215" s="133"/>
      <c s="74"/>
      <c s="133"/>
      <c r="V215" s="133"/>
      <c r="X215" s="133"/>
      <c r="AK215" s="391">
        <v>71.508</v>
      </c>
      <c s="40"/>
      <c s="40"/>
      <c s="40"/>
      <c s="326">
        <v>40608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299</v>
      </c>
      <c s="133"/>
      <c s="3"/>
      <c s="3"/>
      <c s="3"/>
      <c s="3"/>
      <c s="3"/>
      <c s="3"/>
      <c s="3"/>
      <c s="10" t="s">
        <v>329</v>
      </c>
      <c s="3"/>
      <c s="3"/>
      <c s="3"/>
      <c r="P216" s="133"/>
      <c r="R216" s="133"/>
      <c s="74"/>
      <c s="133"/>
      <c r="V216" s="133"/>
      <c r="X216" s="133"/>
      <c r="AK21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147</v>
      </c>
      <c s="133"/>
      <c s="133"/>
      <c s="133"/>
      <c s="133"/>
      <c s="133"/>
      <c s="133"/>
      <c s="133"/>
      <c s="133"/>
      <c s="133" t="s">
        <v>84</v>
      </c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371">
        <v>71.641</v>
      </c>
      <c s="162"/>
      <c s="371"/>
      <c s="371"/>
      <c s="371">
        <v>54219</v>
      </c>
      <c s="371"/>
      <c s="162"/>
      <c s="371"/>
      <c s="371"/>
      <c s="371"/>
      <c s="45"/>
      <c s="225"/>
      <c s="45"/>
      <c s="45"/>
      <c s="189"/>
      <c s="45"/>
      <c s="225"/>
      <c s="45"/>
      <c s="45"/>
      <c s="45"/>
      <c s="283"/>
    </row>
    <row ht="12.75" customHeight="1" s="303" customFormat="1">
      <c s="219" t="s">
        <v>435</v>
      </c>
      <c s="133"/>
      <c s="3"/>
      <c s="3"/>
      <c s="3"/>
      <c s="3"/>
      <c s="3"/>
      <c s="3"/>
      <c s="3"/>
      <c s="90" t="s">
        <v>206</v>
      </c>
      <c s="3"/>
      <c s="3"/>
      <c s="3"/>
      <c r="P218" s="133"/>
      <c r="R218" s="133"/>
      <c s="74"/>
      <c s="133"/>
      <c r="V218" s="133"/>
      <c r="X218" s="133"/>
      <c r="AK218" s="391">
        <v>72.014</v>
      </c>
      <c s="40"/>
      <c s="40"/>
      <c s="40"/>
      <c s="326">
        <v>51057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237</v>
      </c>
      <c s="133"/>
      <c s="3"/>
      <c s="3"/>
      <c s="3"/>
      <c s="3"/>
      <c s="3"/>
      <c s="3"/>
      <c s="3"/>
      <c s="90" t="s">
        <v>262</v>
      </c>
      <c s="3"/>
      <c s="3"/>
      <c s="3"/>
      <c r="P219" s="133"/>
      <c r="R219" s="133"/>
      <c s="74"/>
      <c s="133"/>
      <c r="V219" s="133"/>
      <c r="X219" s="133"/>
      <c r="AK219" s="391">
        <v>72.388</v>
      </c>
      <c s="40"/>
      <c s="40"/>
      <c s="40"/>
      <c s="326">
        <v>45719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425</v>
      </c>
      <c s="133"/>
      <c s="3"/>
      <c s="3"/>
      <c s="3"/>
      <c s="3"/>
      <c s="3"/>
      <c s="3"/>
      <c s="3"/>
      <c s="90" t="s">
        <v>109</v>
      </c>
      <c s="3"/>
      <c s="3"/>
      <c s="3"/>
      <c r="P220" s="133"/>
      <c r="R220" s="133"/>
      <c s="74"/>
      <c s="133"/>
      <c r="V220" s="133"/>
      <c r="X220" s="133"/>
      <c r="AK220" s="391">
        <v>72.654</v>
      </c>
      <c s="40"/>
      <c s="40"/>
      <c s="40"/>
      <c s="326">
        <v>56211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L221" s="133" t="s">
        <v>13</v>
      </c>
      <c r="AO221" s="162"/>
      <c s="162"/>
      <c s="162"/>
      <c s="162"/>
      <c s="162"/>
      <c s="162"/>
      <c r="BE221" s="393"/>
    </row>
    <row ht="12.75" customHeight="1" s="303" customFormat="1">
      <c s="219" t="s">
        <v>362</v>
      </c>
      <c s="133"/>
      <c s="3"/>
      <c s="3"/>
      <c s="3"/>
      <c s="3"/>
      <c s="3"/>
      <c s="3"/>
      <c s="3"/>
      <c s="90" t="s">
        <v>249</v>
      </c>
      <c s="3"/>
      <c s="3"/>
      <c s="3"/>
      <c r="P222" s="133"/>
      <c r="R222" s="133"/>
      <c s="74"/>
      <c s="133"/>
      <c r="V222" s="133"/>
      <c r="X222" s="133"/>
      <c r="AK222" s="391">
        <v>72.787</v>
      </c>
      <c s="40"/>
      <c s="40"/>
      <c s="40"/>
      <c s="326">
        <v>59714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322</v>
      </c>
      <c s="133"/>
      <c s="3"/>
      <c s="3"/>
      <c s="3"/>
      <c s="3"/>
      <c s="3"/>
      <c s="3"/>
      <c s="3"/>
      <c s="90" t="s">
        <v>293</v>
      </c>
      <c s="3"/>
      <c s="3"/>
      <c s="3"/>
      <c r="P223" s="133"/>
      <c r="R223" s="133"/>
      <c s="74"/>
      <c s="133"/>
      <c r="V223" s="133"/>
      <c r="X223" s="133"/>
      <c r="AK223" s="391">
        <v>73.4</v>
      </c>
      <c s="40"/>
      <c s="40"/>
      <c s="40"/>
      <c s="326">
        <v>23888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273</v>
      </c>
      <c s="133"/>
      <c s="3"/>
      <c s="3"/>
      <c s="3"/>
      <c s="3"/>
      <c s="3"/>
      <c s="3"/>
      <c s="3"/>
      <c s="90" t="s">
        <v>128</v>
      </c>
      <c s="3"/>
      <c s="3"/>
      <c s="3"/>
      <c r="P224" s="133"/>
      <c r="R224" s="133"/>
      <c s="74"/>
      <c s="133"/>
      <c r="V224" s="133"/>
      <c r="X224" s="133"/>
      <c r="AK224" s="391">
        <v>73.747</v>
      </c>
      <c s="40"/>
      <c s="40"/>
      <c s="40"/>
      <c s="326">
        <v>13287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209</v>
      </c>
      <c s="133"/>
      <c s="3"/>
      <c s="3"/>
      <c s="3"/>
      <c s="3"/>
      <c s="3"/>
      <c s="3"/>
      <c s="3"/>
      <c s="90" t="s">
        <v>32</v>
      </c>
      <c s="3"/>
      <c s="3"/>
      <c s="3"/>
      <c r="P225" s="133"/>
      <c r="R225" s="133"/>
      <c s="74"/>
      <c s="133"/>
      <c r="V225" s="133"/>
      <c r="X225" s="133"/>
      <c r="AK225" s="391">
        <v>73.987</v>
      </c>
      <c s="40"/>
      <c s="40"/>
      <c s="40"/>
      <c s="326">
        <v>49665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363</v>
      </c>
      <c s="133"/>
      <c s="3"/>
      <c s="3"/>
      <c s="3"/>
      <c s="3"/>
      <c s="3"/>
      <c s="3"/>
      <c s="3"/>
      <c s="90" t="s">
        <v>382</v>
      </c>
      <c s="3"/>
      <c s="3"/>
      <c s="3"/>
      <c r="P226" s="133"/>
      <c r="R226" s="133"/>
      <c s="74"/>
      <c s="133"/>
      <c r="V226" s="133"/>
      <c r="X226" s="133"/>
      <c r="AK226" s="391">
        <v>74.12</v>
      </c>
      <c s="40"/>
      <c s="40"/>
      <c s="40"/>
      <c s="326">
        <v>28083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340</v>
      </c>
      <c s="133"/>
      <c s="3"/>
      <c s="3"/>
      <c s="3"/>
      <c s="3"/>
      <c s="3"/>
      <c s="3"/>
      <c s="3"/>
      <c s="90" t="s">
        <v>18</v>
      </c>
      <c s="3"/>
      <c s="3"/>
      <c s="3"/>
      <c r="P227" s="133"/>
      <c r="R227" s="133"/>
      <c s="74"/>
      <c s="133"/>
      <c r="V227" s="133"/>
      <c r="X227" s="133"/>
      <c r="AK227" s="391">
        <v>74.44</v>
      </c>
      <c s="40"/>
      <c s="40"/>
      <c s="40"/>
      <c s="326">
        <v>28255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BE228" s="393"/>
    </row>
    <row ht="12.75" customHeight="1" s="303" customFormat="1">
      <c s="337"/>
      <c r="BE229" s="393"/>
    </row>
    <row ht="12.75" customHeight="1" s="303" customFormat="1">
      <c s="337"/>
      <c r="BE230" s="393"/>
    </row>
    <row ht="12.75" customHeight="1" s="303" customFormat="1">
      <c s="337"/>
      <c r="BE231" s="393"/>
    </row>
    <row ht="12.75" customHeight="1" s="303" customFormat="1">
      <c s="337"/>
      <c r="BE232" s="393"/>
    </row>
    <row ht="12.75" customHeight="1" s="303" customFormat="1">
      <c s="337"/>
      <c r="BE233" s="393"/>
    </row>
    <row ht="12.75" customHeight="1" s="296" customFormat="1">
      <c s="59"/>
      <c s="46"/>
      <c s="329"/>
      <c s="329"/>
      <c s="329"/>
      <c s="329"/>
      <c s="329"/>
      <c s="329"/>
      <c s="329"/>
      <c s="15"/>
      <c s="329"/>
      <c s="329"/>
      <c s="329"/>
      <c s="228"/>
      <c s="228"/>
      <c s="46"/>
      <c s="228"/>
      <c s="46"/>
      <c s="390"/>
      <c s="46"/>
      <c s="228"/>
      <c s="46"/>
      <c s="228"/>
      <c s="46"/>
      <c s="228"/>
      <c s="228"/>
      <c s="228"/>
      <c s="228"/>
      <c s="228"/>
      <c s="228"/>
      <c s="228"/>
      <c s="228"/>
      <c s="228"/>
      <c s="228"/>
      <c s="228"/>
      <c s="228"/>
      <c s="228"/>
      <c s="75"/>
      <c s="228"/>
      <c s="228"/>
      <c s="228"/>
      <c s="228"/>
      <c s="390"/>
      <c s="228"/>
      <c s="228"/>
      <c s="228"/>
      <c s="228"/>
      <c s="131"/>
      <c s="228"/>
      <c s="228"/>
      <c s="228"/>
      <c s="228"/>
      <c s="131"/>
      <c s="228"/>
      <c s="228"/>
      <c s="228"/>
      <c s="212"/>
      <c s="157"/>
      <c s="157"/>
      <c s="157"/>
    </row>
    <row ht="12.75" customHeight="1" s="296" customFormat="1">
      <c s="92" t="s">
        <v>96</v>
      </c>
      <c s="315"/>
      <c s="288"/>
      <c s="288"/>
      <c s="288"/>
      <c s="288"/>
      <c s="315"/>
      <c s="230"/>
      <c s="230"/>
      <c s="320" t="s">
        <v>483</v>
      </c>
      <c s="269"/>
      <c s="269"/>
      <c s="269"/>
      <c s="34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20"/>
      <c s="320"/>
      <c s="320"/>
      <c s="320"/>
      <c s="320"/>
      <c s="320"/>
      <c s="353"/>
      <c s="353" t="s">
        <v>36</v>
      </c>
      <c s="315"/>
      <c s="315"/>
      <c s="320"/>
      <c s="230"/>
      <c s="365"/>
      <c s="365"/>
      <c s="320" t="s">
        <v>432</v>
      </c>
      <c s="269"/>
      <c s="223"/>
      <c s="269"/>
      <c s="269"/>
      <c s="151"/>
      <c s="273"/>
      <c s="151"/>
      <c s="81"/>
      <c s="81"/>
      <c s="152"/>
      <c s="223"/>
      <c s="86"/>
      <c s="86"/>
      <c s="361"/>
      <c s="157"/>
      <c s="157"/>
      <c s="157"/>
    </row>
    <row ht="12.75" customHeight="1" s="296" customFormat="1">
      <c s="7" t="s">
        <v>274</v>
      </c>
      <c s="95"/>
      <c s="16"/>
      <c s="362"/>
      <c s="362"/>
      <c s="362"/>
      <c s="362"/>
      <c s="4"/>
      <c s="4"/>
      <c s="49" t="s">
        <v>300</v>
      </c>
      <c s="383"/>
      <c s="383"/>
      <c s="383"/>
      <c s="82"/>
      <c s="383"/>
      <c s="383"/>
      <c s="383"/>
      <c s="383"/>
      <c s="383"/>
      <c s="383"/>
      <c s="383"/>
      <c s="383"/>
      <c s="383"/>
      <c s="383"/>
      <c s="383"/>
      <c s="383"/>
      <c s="383"/>
      <c s="383"/>
      <c s="49"/>
      <c s="178"/>
      <c s="49"/>
      <c s="49"/>
      <c s="49"/>
      <c s="49"/>
      <c s="146"/>
      <c s="381" t="s">
        <v>127</v>
      </c>
      <c s="95"/>
      <c s="95"/>
      <c s="49"/>
      <c s="4"/>
      <c s="160"/>
      <c s="160"/>
      <c s="49" t="s">
        <v>26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272</v>
      </c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178"/>
      <c s="49"/>
      <c s="169"/>
      <c s="49"/>
      <c s="383"/>
      <c s="383"/>
      <c s="14" t="s">
        <v>358</v>
      </c>
      <c s="160"/>
      <c s="160"/>
      <c s="95"/>
      <c s="304"/>
      <c s="304"/>
      <c s="304"/>
      <c s="49" t="s">
        <v>294</v>
      </c>
      <c s="260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371</v>
      </c>
      <c s="4"/>
      <c s="4"/>
      <c s="4"/>
      <c s="4"/>
      <c s="4"/>
      <c s="4"/>
      <c s="4"/>
      <c s="4"/>
      <c s="49" t="s">
        <v>490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333"/>
      <c s="383"/>
      <c s="169"/>
      <c s="383"/>
      <c s="383"/>
      <c s="383"/>
      <c s="357" t="s">
        <v>161</v>
      </c>
      <c s="160"/>
      <c s="160"/>
      <c s="271"/>
      <c s="4"/>
      <c s="160"/>
      <c s="160"/>
      <c s="271" t="s">
        <v>440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>
      <c s="250" t="s">
        <v>346</v>
      </c>
      <c s="291"/>
      <c s="291"/>
      <c s="291"/>
      <c s="270"/>
      <c s="291"/>
      <c s="291"/>
      <c s="291"/>
      <c s="291"/>
      <c s="291"/>
      <c s="291"/>
      <c s="291"/>
      <c s="291"/>
      <c s="270"/>
      <c s="84" t="s">
        <v>294</v>
      </c>
      <c s="6"/>
      <c s="6"/>
      <c s="6"/>
      <c s="6"/>
      <c s="6"/>
      <c s="188"/>
      <c s="188"/>
      <c s="188"/>
      <c s="188"/>
      <c s="188"/>
      <c s="322"/>
      <c s="322"/>
      <c s="322"/>
      <c s="322"/>
      <c s="268"/>
      <c s="322"/>
      <c s="84"/>
      <c s="322"/>
      <c s="322"/>
      <c s="322"/>
      <c s="322"/>
      <c s="198"/>
      <c s="198"/>
      <c s="198"/>
      <c s="322"/>
      <c s="198"/>
      <c s="198"/>
      <c s="198"/>
      <c s="322"/>
      <c s="284"/>
      <c s="322"/>
      <c s="322"/>
      <c s="198"/>
      <c s="325"/>
      <c s="198"/>
      <c s="149"/>
      <c s="149"/>
      <c s="251"/>
      <c s="284"/>
      <c s="156"/>
      <c s="156"/>
      <c s="258"/>
      <c s="157"/>
      <c s="157"/>
      <c s="157"/>
    </row>
    <row ht="12.75" customHeight="1" s="52" customFormat="1">
      <c s="351"/>
      <c s="3"/>
      <c s="3"/>
      <c s="3"/>
      <c s="377"/>
      <c s="3"/>
      <c s="3"/>
      <c s="3"/>
      <c s="3"/>
      <c s="3"/>
      <c s="3"/>
      <c s="3"/>
      <c s="3"/>
      <c s="377"/>
      <c s="3"/>
      <c s="351"/>
      <c s="3"/>
      <c s="3"/>
      <c s="3"/>
      <c s="3"/>
      <c s="3"/>
      <c s="351"/>
      <c s="3"/>
      <c s="3"/>
      <c s="351"/>
      <c s="3"/>
      <c s="3"/>
      <c s="3"/>
      <c s="3"/>
      <c s="345"/>
      <c s="3"/>
      <c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</row>
    <row ht="12.75" customHeight="1" s="52" customFormat="1">
      <c s="275" t="s">
        <v>125</v>
      </c>
      <c s="259"/>
      <c s="259"/>
      <c s="259"/>
      <c s="166"/>
      <c s="259"/>
      <c s="259"/>
      <c s="259"/>
      <c s="259"/>
      <c s="259" t="s">
        <v>145</v>
      </c>
      <c s="259"/>
      <c s="259"/>
      <c s="259"/>
      <c s="259"/>
      <c s="259"/>
      <c s="166"/>
      <c s="259"/>
      <c s="259"/>
      <c s="259"/>
      <c s="259"/>
      <c s="259"/>
      <c s="166"/>
      <c s="259"/>
      <c s="259"/>
      <c s="166"/>
      <c s="259"/>
      <c s="259"/>
      <c s="259"/>
      <c s="259"/>
      <c s="259"/>
      <c s="259"/>
      <c s="259"/>
      <c s="259"/>
      <c s="166"/>
      <c s="166"/>
      <c s="180" t="s">
        <v>484</v>
      </c>
      <c s="137"/>
      <c s="137"/>
      <c s="137"/>
      <c s="137"/>
      <c s="137"/>
      <c s="387"/>
      <c s="318" t="s">
        <v>301</v>
      </c>
      <c s="158"/>
      <c s="158"/>
      <c s="158"/>
      <c s="294"/>
      <c s="318"/>
      <c s="318" t="s">
        <v>301</v>
      </c>
      <c s="158"/>
      <c s="158"/>
      <c s="318"/>
      <c s="318" t="s">
        <v>93</v>
      </c>
      <c s="266"/>
      <c s="266"/>
      <c s="266"/>
      <c s="122"/>
    </row>
    <row ht="12.75" customHeight="1" s="303" customFormat="1">
      <c s="12"/>
      <c s="51"/>
      <c s="51"/>
      <c s="51"/>
      <c s="352"/>
      <c s="51"/>
      <c s="51"/>
      <c s="51"/>
      <c s="51"/>
      <c s="51"/>
      <c s="51"/>
      <c s="51"/>
      <c s="51"/>
      <c s="51"/>
      <c s="51"/>
      <c s="352"/>
      <c s="51"/>
      <c s="51"/>
      <c s="51"/>
      <c s="51"/>
      <c s="51"/>
      <c s="352"/>
      <c s="51"/>
      <c s="51"/>
      <c s="352"/>
      <c s="113"/>
      <c s="51"/>
      <c s="51"/>
      <c s="51"/>
      <c s="51"/>
      <c s="51"/>
      <c s="51"/>
      <c s="51"/>
      <c s="352"/>
      <c s="352"/>
      <c s="352"/>
      <c s="367" t="s">
        <v>91</v>
      </c>
      <c s="367"/>
      <c s="367"/>
      <c s="367"/>
      <c s="197"/>
      <c s="197"/>
      <c s="175" t="s">
        <v>255</v>
      </c>
      <c s="342"/>
      <c s="342"/>
      <c s="342"/>
      <c s="85"/>
      <c s="51"/>
      <c s="175" t="s">
        <v>402</v>
      </c>
      <c s="342"/>
      <c s="342"/>
      <c s="175"/>
      <c s="175" t="s">
        <v>8</v>
      </c>
      <c s="57"/>
      <c s="57"/>
      <c s="57"/>
      <c s="100"/>
    </row>
    <row ht="12.75" customHeight="1" s="303" customFormat="1">
      <c s="247" t="s">
        <v>98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256"/>
      <c s="256"/>
      <c s="140"/>
      <c s="256"/>
      <c s="256"/>
      <c s="256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1</v>
      </c>
      <c s="133"/>
      <c s="3"/>
      <c s="3"/>
      <c s="3"/>
      <c s="3"/>
      <c s="3"/>
      <c s="3"/>
      <c s="3"/>
      <c s="90" t="s">
        <v>308</v>
      </c>
      <c s="3"/>
      <c s="3"/>
      <c s="3"/>
      <c r="P244" s="133"/>
      <c r="R244" s="133"/>
      <c s="74"/>
      <c s="133"/>
      <c r="V244" s="133"/>
      <c r="X244" s="133"/>
      <c r="AK24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450</v>
      </c>
      <c s="133"/>
      <c s="3"/>
      <c s="3"/>
      <c s="3"/>
      <c s="3"/>
      <c s="3"/>
      <c s="3"/>
      <c s="3"/>
      <c s="90" t="s">
        <v>56</v>
      </c>
      <c s="3"/>
      <c s="3"/>
      <c s="3"/>
      <c r="P245" s="133"/>
      <c r="R245" s="133"/>
      <c s="74"/>
      <c s="133"/>
      <c r="V245" s="133"/>
      <c r="X245" s="133"/>
      <c r="AK245" s="391">
        <v>72.947</v>
      </c>
      <c s="40"/>
      <c s="40"/>
      <c s="40"/>
      <c s="326">
        <v>24541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253</v>
      </c>
      <c s="133"/>
      <c s="3"/>
      <c s="3"/>
      <c s="3"/>
      <c s="3"/>
      <c s="3"/>
      <c s="3"/>
      <c s="3"/>
      <c s="90" t="s">
        <v>379</v>
      </c>
      <c s="3"/>
      <c s="3"/>
      <c s="3"/>
      <c r="P246" s="133"/>
      <c r="R246" s="133"/>
      <c s="74"/>
      <c s="133"/>
      <c r="V246" s="133"/>
      <c r="X246" s="133"/>
      <c r="AK246" s="391">
        <v>73.107</v>
      </c>
      <c s="40"/>
      <c s="40"/>
      <c s="40"/>
      <c s="326">
        <v>49410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37</v>
      </c>
      <c s="133"/>
      <c s="3"/>
      <c s="3"/>
      <c s="3"/>
      <c s="3"/>
      <c s="3"/>
      <c s="3"/>
      <c s="3"/>
      <c s="90" t="s">
        <v>240</v>
      </c>
      <c s="3"/>
      <c s="3"/>
      <c s="3"/>
      <c r="P247" s="133"/>
      <c r="R247" s="133"/>
      <c s="74"/>
      <c s="133"/>
      <c r="V247" s="133"/>
      <c r="X247" s="133"/>
      <c r="AK24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314</v>
      </c>
      <c s="133"/>
      <c s="3"/>
      <c s="3"/>
      <c s="3"/>
      <c s="3"/>
      <c s="3"/>
      <c s="3"/>
      <c s="3"/>
      <c s="90" t="s">
        <v>123</v>
      </c>
      <c s="3"/>
      <c s="3"/>
      <c s="3"/>
      <c r="P248" s="133"/>
      <c r="R248" s="133"/>
      <c s="74"/>
      <c s="133"/>
      <c r="V248" s="133"/>
      <c r="X248" s="133"/>
      <c r="AK24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249" s="162"/>
      <c s="162"/>
      <c s="162"/>
      <c s="162"/>
      <c s="162"/>
      <c s="162"/>
      <c r="BE249" s="393"/>
    </row>
    <row ht="12.75" customHeight="1" s="303" customFormat="1">
      <c s="247" t="s">
        <v>429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140"/>
      <c s="140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456</v>
      </c>
      <c s="133"/>
      <c s="3"/>
      <c s="3"/>
      <c s="3"/>
      <c s="3"/>
      <c s="3"/>
      <c s="3"/>
      <c s="3"/>
      <c s="90" t="s">
        <v>4</v>
      </c>
      <c s="3"/>
      <c s="3"/>
      <c s="3"/>
      <c r="P251" s="133"/>
      <c r="R251" s="133"/>
      <c s="74"/>
      <c s="133"/>
      <c r="V251" s="133"/>
      <c r="X251" s="133"/>
      <c r="AK251" s="391">
        <v>66.657</v>
      </c>
      <c s="40"/>
      <c s="40"/>
      <c s="40"/>
      <c s="326">
        <v>43313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460</v>
      </c>
      <c s="133"/>
      <c s="3"/>
      <c s="3"/>
      <c s="3"/>
      <c s="3"/>
      <c s="3"/>
      <c s="3"/>
      <c s="3"/>
      <c s="90" t="s">
        <v>159</v>
      </c>
      <c s="3"/>
      <c s="3"/>
      <c s="3"/>
      <c r="P252" s="133"/>
      <c r="R252" s="133"/>
      <c s="74"/>
      <c s="133"/>
      <c r="V252" s="133"/>
      <c r="X252" s="133"/>
      <c r="AK25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219</v>
      </c>
      <c s="133"/>
      <c s="3"/>
      <c s="3"/>
      <c s="3"/>
      <c s="3"/>
      <c s="3"/>
      <c s="3"/>
      <c s="3"/>
      <c s="90" t="s">
        <v>139</v>
      </c>
      <c s="3"/>
      <c s="3"/>
      <c s="3"/>
      <c r="P253" s="133"/>
      <c r="R253" s="133"/>
      <c s="74"/>
      <c s="133"/>
      <c r="V253" s="133"/>
      <c r="X253" s="133"/>
      <c r="AK25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288</v>
      </c>
      <c s="133"/>
      <c s="3"/>
      <c s="3"/>
      <c s="3"/>
      <c s="3"/>
      <c s="3"/>
      <c s="3"/>
      <c s="3"/>
      <c s="385" t="s">
        <v>312</v>
      </c>
      <c s="3"/>
      <c s="3"/>
      <c s="3"/>
      <c r="P254" s="133"/>
      <c r="R254" s="133"/>
      <c s="74"/>
      <c s="133"/>
      <c r="V254" s="133"/>
      <c r="X254" s="133"/>
      <c r="AK25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373</v>
      </c>
      <c s="133"/>
      <c s="3"/>
      <c s="3"/>
      <c s="3"/>
      <c s="3"/>
      <c s="3"/>
      <c s="3"/>
      <c s="3"/>
      <c s="385" t="s">
        <v>312</v>
      </c>
      <c s="3"/>
      <c s="3"/>
      <c s="3"/>
      <c r="P255" s="133"/>
      <c r="R255" s="133"/>
      <c s="74"/>
      <c s="133"/>
      <c r="V255" s="133"/>
      <c r="X255" s="133"/>
      <c r="AK25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69</v>
      </c>
      <c s="133"/>
      <c s="3"/>
      <c s="3"/>
      <c s="3"/>
      <c s="3"/>
      <c s="3"/>
      <c s="3"/>
      <c s="3"/>
      <c s="385" t="s">
        <v>312</v>
      </c>
      <c s="3"/>
      <c s="3"/>
      <c s="3"/>
      <c r="P256" s="133"/>
      <c r="R256" s="133"/>
      <c s="74"/>
      <c s="133"/>
      <c r="V256" s="133"/>
      <c r="X256" s="133"/>
      <c r="AK25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235</v>
      </c>
      <c s="133"/>
      <c s="3"/>
      <c s="3"/>
      <c s="3"/>
      <c s="3"/>
      <c s="3"/>
      <c s="3"/>
      <c s="3"/>
      <c s="90" t="s">
        <v>134</v>
      </c>
      <c s="3"/>
      <c s="3"/>
      <c s="3"/>
      <c r="P257" s="133"/>
      <c r="R257" s="133"/>
      <c s="74"/>
      <c s="133"/>
      <c r="V257" s="133"/>
      <c r="X257" s="133"/>
      <c r="AK257" s="391">
        <v>71.215</v>
      </c>
      <c s="40"/>
      <c s="40"/>
      <c s="40"/>
      <c s="326">
        <v>23979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19" t="s">
        <v>359</v>
      </c>
      <c s="133"/>
      <c r="J258" s="90" t="s">
        <v>163</v>
      </c>
      <c r="N258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19" t="s">
        <v>501</v>
      </c>
      <c s="133"/>
      <c r="J259" s="90" t="s">
        <v>411</v>
      </c>
      <c r="N259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311</v>
      </c>
      <c s="133"/>
      <c s="3"/>
      <c s="3"/>
      <c s="3"/>
      <c s="3"/>
      <c s="3"/>
      <c s="3"/>
      <c s="3"/>
      <c s="90" t="s">
        <v>113</v>
      </c>
      <c s="3"/>
      <c s="3"/>
      <c s="3"/>
      <c r="P260" s="133"/>
      <c r="R260" s="133"/>
      <c s="74"/>
      <c s="133"/>
      <c r="V260" s="133"/>
      <c r="X260" s="133"/>
      <c r="AK260" s="391">
        <v>72.201</v>
      </c>
      <c s="40"/>
      <c s="40"/>
      <c s="40"/>
      <c s="326">
        <v>97557</v>
      </c>
      <c s="40"/>
      <c s="40"/>
      <c s="40"/>
      <c s="40"/>
      <c s="40"/>
      <c s="45"/>
      <c s="117"/>
      <c s="117"/>
      <c s="117"/>
      <c s="189"/>
      <c s="45"/>
      <c s="40"/>
      <c s="40"/>
      <c s="40"/>
      <c s="40"/>
      <c s="393"/>
    </row>
    <row ht="12.75" customHeight="1" s="303" customFormat="1">
      <c s="219" t="s">
        <v>111</v>
      </c>
      <c s="133"/>
      <c s="3"/>
      <c s="3"/>
      <c s="3"/>
      <c s="3"/>
      <c s="3"/>
      <c s="3"/>
      <c s="3"/>
      <c s="90" t="s">
        <v>139</v>
      </c>
      <c s="3"/>
      <c s="3"/>
      <c s="3"/>
      <c r="P261" s="133"/>
      <c r="R261" s="133"/>
      <c s="74"/>
      <c s="133"/>
      <c r="V261" s="133"/>
      <c r="X261" s="133"/>
      <c r="AK261" s="391">
        <v>72.521</v>
      </c>
      <c s="40"/>
      <c s="40"/>
      <c s="40"/>
      <c s="326">
        <v>16259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130</v>
      </c>
      <c s="133"/>
      <c s="3"/>
      <c s="3"/>
      <c s="3"/>
      <c s="3"/>
      <c s="3"/>
      <c s="3"/>
      <c s="3"/>
      <c s="90" t="s">
        <v>85</v>
      </c>
      <c s="3"/>
      <c s="3"/>
      <c s="3"/>
      <c r="P262" s="133"/>
      <c r="R262" s="133"/>
      <c s="74"/>
      <c s="133"/>
      <c r="V262" s="133"/>
      <c r="X262" s="133"/>
      <c r="AK26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356</v>
      </c>
      <c s="133"/>
      <c s="3"/>
      <c s="3"/>
      <c s="3"/>
      <c s="3"/>
      <c s="3"/>
      <c s="3"/>
      <c s="3"/>
      <c s="90" t="s">
        <v>251</v>
      </c>
      <c s="3"/>
      <c s="3"/>
      <c s="3"/>
      <c r="P263" s="133"/>
      <c r="R263" s="133"/>
      <c s="74"/>
      <c s="133"/>
      <c r="V263" s="133"/>
      <c r="X263" s="133"/>
      <c r="AK26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399</v>
      </c>
      <c s="133"/>
      <c s="3"/>
      <c s="3"/>
      <c s="3"/>
      <c s="3"/>
      <c s="3"/>
      <c s="3"/>
      <c s="3"/>
      <c s="90" t="s">
        <v>305</v>
      </c>
      <c s="3"/>
      <c s="3"/>
      <c s="3"/>
      <c r="P264" s="133"/>
      <c r="R264" s="133"/>
      <c s="74"/>
      <c s="133"/>
      <c r="V264" s="133"/>
      <c r="X264" s="133"/>
      <c r="AK264" s="391">
        <v>74.227</v>
      </c>
      <c s="40"/>
      <c s="40"/>
      <c s="40"/>
      <c s="326">
        <v>1440627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38</v>
      </c>
      <c s="133"/>
      <c s="3"/>
      <c s="3"/>
      <c s="3"/>
      <c s="3"/>
      <c s="3"/>
      <c s="3"/>
      <c s="3"/>
      <c s="90" t="s">
        <v>205</v>
      </c>
      <c s="3"/>
      <c s="3"/>
      <c s="3"/>
      <c r="P265" s="133"/>
      <c r="R265" s="133"/>
      <c s="74"/>
      <c s="133"/>
      <c r="V265" s="133"/>
      <c r="X265" s="133"/>
      <c r="AK26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137</v>
      </c>
      <c s="133"/>
      <c s="3"/>
      <c s="3"/>
      <c s="3"/>
      <c s="3"/>
      <c s="3"/>
      <c s="3"/>
      <c s="3"/>
      <c s="90" t="s">
        <v>170</v>
      </c>
      <c s="3"/>
      <c s="3"/>
      <c s="3"/>
      <c r="P266" s="133"/>
      <c r="R266" s="133"/>
      <c s="74"/>
      <c s="133"/>
      <c r="V266" s="133"/>
      <c r="X266" s="133"/>
      <c r="AK26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10</v>
      </c>
      <c s="133"/>
      <c s="3"/>
      <c s="3"/>
      <c s="3"/>
      <c s="3"/>
      <c s="3"/>
      <c s="3"/>
      <c s="3"/>
      <c s="90" t="s">
        <v>469</v>
      </c>
      <c s="3"/>
      <c s="3"/>
      <c s="3"/>
      <c r="P267" s="133"/>
      <c r="R267" s="133"/>
      <c s="74"/>
      <c s="133"/>
      <c r="V267" s="133"/>
      <c r="X267" s="133"/>
      <c r="AK26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100</v>
      </c>
      <c s="133"/>
      <c s="3"/>
      <c s="3"/>
      <c s="3"/>
      <c s="3"/>
      <c s="3"/>
      <c s="3"/>
      <c s="3"/>
      <c s="90" t="s">
        <v>216</v>
      </c>
      <c s="3"/>
      <c s="3"/>
      <c s="3"/>
      <c r="P268" s="133"/>
      <c r="R268" s="133"/>
      <c s="74"/>
      <c s="133"/>
      <c r="V268" s="133"/>
      <c r="X268" s="133"/>
      <c r="AK26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368</v>
      </c>
      <c s="133"/>
      <c s="3"/>
      <c s="3"/>
      <c s="3"/>
      <c s="3"/>
      <c s="3"/>
      <c s="3"/>
      <c s="3"/>
      <c s="90" t="s">
        <v>229</v>
      </c>
      <c s="3"/>
      <c s="3"/>
      <c s="3"/>
      <c r="P269" s="133"/>
      <c r="R269" s="133"/>
      <c s="74"/>
      <c s="133"/>
      <c r="V269" s="133"/>
      <c r="X269" s="133"/>
      <c r="AK269" s="391">
        <v>78.358</v>
      </c>
      <c s="40"/>
      <c s="40"/>
      <c s="40"/>
      <c s="326">
        <v>44645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67</v>
      </c>
      <c s="133"/>
      <c s="3"/>
      <c s="3"/>
      <c s="3"/>
      <c s="3"/>
      <c s="3"/>
      <c s="3"/>
      <c s="3"/>
      <c s="90" t="s">
        <v>453</v>
      </c>
      <c s="3"/>
      <c s="3"/>
      <c s="3"/>
      <c r="P270" s="133"/>
      <c r="R270" s="133"/>
      <c s="74"/>
      <c s="133"/>
      <c r="V270" s="133"/>
      <c r="X270" s="133"/>
      <c r="AK270" s="391">
        <v>78.438</v>
      </c>
      <c s="40"/>
      <c s="40"/>
      <c s="40"/>
      <c s="326">
        <v>16382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271" s="162"/>
      <c s="162"/>
      <c s="162"/>
      <c s="162"/>
      <c s="162"/>
      <c s="162"/>
      <c r="BE271" s="393"/>
    </row>
    <row ht="12.75" customHeight="1" s="303" customFormat="1">
      <c s="247" t="s">
        <v>418</v>
      </c>
      <c s="376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140"/>
      <c s="140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455</v>
      </c>
      <c s="133"/>
      <c s="3"/>
      <c s="3"/>
      <c s="3"/>
      <c s="3"/>
      <c s="3"/>
      <c s="3"/>
      <c s="3"/>
      <c s="90" t="s">
        <v>140</v>
      </c>
      <c s="3"/>
      <c s="3"/>
      <c s="3"/>
      <c r="P273" s="67"/>
      <c r="R273" s="133"/>
      <c s="133"/>
      <c s="133"/>
      <c r="V273" s="133"/>
      <c r="X273" s="133"/>
      <c r="AB273" s="133"/>
      <c s="133"/>
      <c r="AK273" s="280"/>
      <c s="40"/>
      <c s="40"/>
      <c s="40"/>
      <c s="371"/>
      <c s="40"/>
      <c s="40"/>
      <c s="40"/>
      <c s="40"/>
      <c s="40"/>
      <c s="371"/>
      <c s="40"/>
      <c s="40"/>
      <c s="40"/>
      <c s="189"/>
      <c s="45"/>
      <c s="40"/>
      <c s="40"/>
      <c s="40"/>
      <c s="40"/>
      <c s="393"/>
    </row>
    <row ht="12.75" customHeight="1" s="303" customFormat="1">
      <c s="118" t="s">
        <v>242</v>
      </c>
      <c s="67"/>
      <c s="3"/>
      <c s="3"/>
      <c s="3"/>
      <c s="3"/>
      <c s="3"/>
      <c s="3"/>
      <c s="3"/>
      <c s="90" t="s">
        <v>184</v>
      </c>
      <c s="3"/>
      <c s="3"/>
      <c s="3"/>
      <c r="P274" s="67"/>
      <c r="R274" s="133"/>
      <c s="133"/>
      <c s="133"/>
      <c r="V274" s="133"/>
      <c r="X274" s="133"/>
      <c r="AB274" s="133"/>
      <c s="133"/>
      <c r="AK274" s="280"/>
      <c s="40"/>
      <c s="40"/>
      <c s="40"/>
      <c s="371"/>
      <c s="40"/>
      <c s="40"/>
      <c s="40"/>
      <c s="40"/>
      <c s="40"/>
      <c s="371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461</v>
      </c>
      <c s="133"/>
      <c s="3"/>
      <c s="3"/>
      <c s="3"/>
      <c s="3"/>
      <c s="3"/>
      <c s="3"/>
      <c s="3"/>
      <c s="90" t="s">
        <v>244</v>
      </c>
      <c s="3"/>
      <c s="3"/>
      <c s="3"/>
      <c r="P275" s="67"/>
      <c r="R275" s="133"/>
      <c s="133"/>
      <c s="133"/>
      <c r="V275" s="133"/>
      <c r="X275" s="133"/>
      <c r="AB275" s="133"/>
      <c s="133"/>
      <c r="AK275" s="280"/>
      <c s="40"/>
      <c s="40"/>
      <c s="40"/>
      <c s="371"/>
      <c s="40"/>
      <c s="40"/>
      <c s="40"/>
      <c s="40"/>
      <c s="40"/>
      <c s="371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256</v>
      </c>
      <c s="133"/>
      <c s="3"/>
      <c s="3"/>
      <c s="3"/>
      <c s="3"/>
      <c s="3"/>
      <c s="3"/>
      <c s="3"/>
      <c s="133" t="s">
        <v>500</v>
      </c>
      <c s="3"/>
      <c s="3"/>
      <c s="3"/>
      <c r="P276" s="67"/>
      <c r="R276" s="133"/>
      <c s="133"/>
      <c s="133"/>
      <c r="V276" s="133"/>
      <c r="X276" s="133"/>
      <c r="AB276" s="133"/>
      <c s="133"/>
      <c r="AK276" s="280"/>
      <c s="40"/>
      <c s="40"/>
      <c s="40"/>
      <c s="371"/>
      <c s="40"/>
      <c s="40"/>
      <c s="40"/>
      <c s="40"/>
      <c s="40"/>
      <c s="371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277" s="162"/>
      <c s="162"/>
      <c s="162"/>
      <c s="162"/>
      <c s="162"/>
      <c s="162"/>
      <c r="BE277" s="393"/>
    </row>
    <row ht="12.75" customHeight="1" s="303" customFormat="1">
      <c s="247" t="s">
        <v>9</v>
      </c>
      <c s="17"/>
      <c s="17"/>
      <c s="17"/>
      <c s="17"/>
      <c s="17"/>
      <c s="17"/>
      <c s="17"/>
      <c s="17"/>
      <c s="17"/>
      <c s="17"/>
      <c s="17"/>
      <c s="17"/>
      <c s="47"/>
      <c s="47"/>
      <c s="208"/>
      <c s="47"/>
      <c s="208"/>
      <c s="114"/>
      <c s="208"/>
      <c s="47"/>
      <c s="208"/>
      <c s="47"/>
      <c s="208"/>
      <c s="47"/>
      <c s="47"/>
      <c s="47"/>
      <c s="47"/>
      <c s="47"/>
      <c s="47"/>
      <c s="47"/>
      <c s="47"/>
      <c s="47"/>
      <c s="47"/>
      <c s="47"/>
      <c s="47"/>
      <c s="47"/>
      <c s="187"/>
      <c s="47"/>
      <c s="47"/>
      <c s="307"/>
      <c s="307"/>
      <c s="358"/>
      <c s="307"/>
      <c s="307"/>
      <c s="307"/>
      <c s="47"/>
      <c s="285"/>
      <c s="47"/>
      <c s="47"/>
      <c s="47"/>
      <c s="47"/>
      <c s="285"/>
      <c s="47"/>
      <c s="47"/>
      <c s="47"/>
      <c s="206"/>
    </row>
    <row ht="12.75" customHeight="1" s="303" customFormat="1">
      <c s="219" t="s">
        <v>268</v>
      </c>
      <c s="133"/>
      <c s="3"/>
      <c s="3"/>
      <c s="3"/>
      <c s="3"/>
      <c s="3"/>
      <c s="3"/>
      <c s="3"/>
      <c s="90" t="s">
        <v>64</v>
      </c>
      <c s="3"/>
      <c s="3"/>
      <c s="3"/>
      <c r="P279" s="133"/>
      <c r="R279" s="133"/>
      <c s="74"/>
      <c s="133"/>
      <c r="V279" s="133"/>
      <c r="X279" s="133"/>
      <c r="AK27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42</v>
      </c>
      <c s="133"/>
      <c s="3"/>
      <c s="3"/>
      <c s="3"/>
      <c s="3"/>
      <c s="3"/>
      <c s="3"/>
      <c s="3"/>
      <c s="90" t="s">
        <v>280</v>
      </c>
      <c s="3"/>
      <c s="3"/>
      <c s="3"/>
      <c r="P280" s="133"/>
      <c r="R280" s="133"/>
      <c s="74"/>
      <c s="133"/>
      <c r="V280" s="133"/>
      <c r="X280" s="133"/>
      <c r="AK28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118</v>
      </c>
      <c s="133"/>
      <c s="3"/>
      <c s="3"/>
      <c s="3"/>
      <c s="3"/>
      <c s="3"/>
      <c s="3"/>
      <c s="3"/>
      <c s="90" t="s">
        <v>62</v>
      </c>
      <c s="3"/>
      <c s="3"/>
      <c s="3"/>
      <c r="P281" s="133"/>
      <c r="R281" s="133"/>
      <c s="74"/>
      <c s="133"/>
      <c r="V281" s="133"/>
      <c r="X281" s="133"/>
      <c r="AK28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165</v>
      </c>
      <c s="133"/>
      <c s="3"/>
      <c s="3"/>
      <c s="3"/>
      <c s="3"/>
      <c s="3"/>
      <c s="3"/>
      <c s="3"/>
      <c s="90" t="s">
        <v>485</v>
      </c>
      <c s="3"/>
      <c s="3"/>
      <c s="3"/>
      <c r="P282" s="133"/>
      <c r="R282" s="133"/>
      <c s="74"/>
      <c s="133"/>
      <c r="V282" s="133"/>
      <c r="X282" s="133"/>
      <c r="AK28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459</v>
      </c>
      <c s="133"/>
      <c s="3"/>
      <c s="3"/>
      <c s="3"/>
      <c s="3"/>
      <c s="3"/>
      <c s="3"/>
      <c s="3"/>
      <c s="90" t="s">
        <v>180</v>
      </c>
      <c s="3"/>
      <c s="3"/>
      <c s="3"/>
      <c r="P283" s="133"/>
      <c r="R283" s="133"/>
      <c s="74"/>
      <c s="133"/>
      <c r="V283" s="133"/>
      <c r="X283" s="133"/>
      <c r="AK28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151</v>
      </c>
      <c s="133"/>
      <c s="3"/>
      <c s="3"/>
      <c s="3"/>
      <c s="3"/>
      <c s="3"/>
      <c s="3"/>
      <c s="3"/>
      <c s="90" t="s">
        <v>400</v>
      </c>
      <c s="3"/>
      <c s="3"/>
      <c s="3"/>
      <c r="P284" s="133"/>
      <c r="R284" s="133"/>
      <c s="74"/>
      <c s="133"/>
      <c r="V284" s="133"/>
      <c r="X284" s="133"/>
      <c r="AK28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230</v>
      </c>
      <c s="133"/>
      <c s="3"/>
      <c s="3"/>
      <c s="3"/>
      <c s="3"/>
      <c s="3"/>
      <c s="3"/>
      <c s="3"/>
      <c s="90" t="s">
        <v>132</v>
      </c>
      <c s="3"/>
      <c s="3"/>
      <c s="3"/>
      <c r="P285" s="133"/>
      <c r="R285" s="133"/>
      <c s="74"/>
      <c s="133"/>
      <c r="V285" s="133"/>
      <c r="X285" s="133"/>
      <c r="AK28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353</v>
      </c>
      <c s="133"/>
      <c s="3"/>
      <c s="3"/>
      <c s="3"/>
      <c s="3"/>
      <c s="3"/>
      <c s="3"/>
      <c s="3"/>
      <c s="90" t="s">
        <v>57</v>
      </c>
      <c s="3"/>
      <c s="3"/>
      <c s="3"/>
      <c r="P286" s="133"/>
      <c r="R286" s="133"/>
      <c s="74"/>
      <c s="133"/>
      <c r="V286" s="133"/>
      <c r="X286" s="133"/>
      <c r="AK28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19" t="s">
        <v>108</v>
      </c>
      <c s="133"/>
      <c r="J287" s="90" t="s">
        <v>347</v>
      </c>
      <c r="N287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19" t="s">
        <v>339</v>
      </c>
      <c s="133"/>
      <c r="J288" s="90" t="s">
        <v>43</v>
      </c>
      <c r="N288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19"/>
      <c s="133"/>
      <c r="J289" s="90"/>
      <c r="N289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290" s="90"/>
      <c r="N290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291" s="90"/>
      <c r="N291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292" s="90"/>
      <c r="N292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 s="296" customFormat="1">
      <c s="341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27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14"/>
      <c s="157"/>
      <c s="157"/>
      <c s="157"/>
    </row>
    <row ht="12.75" customHeight="1" s="296" customFormat="1">
      <c s="92" t="s">
        <v>96</v>
      </c>
      <c s="315"/>
      <c s="288"/>
      <c s="288"/>
      <c s="288"/>
      <c s="288"/>
      <c s="315"/>
      <c s="230"/>
      <c s="230"/>
      <c s="320" t="s">
        <v>483</v>
      </c>
      <c s="269"/>
      <c s="269"/>
      <c s="269"/>
      <c s="34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20"/>
      <c s="320"/>
      <c s="320"/>
      <c s="320"/>
      <c s="320"/>
      <c s="320"/>
      <c s="353"/>
      <c s="353" t="s">
        <v>36</v>
      </c>
      <c s="315"/>
      <c s="315"/>
      <c s="320"/>
      <c s="230"/>
      <c s="365"/>
      <c s="365"/>
      <c s="320" t="s">
        <v>432</v>
      </c>
      <c s="269"/>
      <c s="223"/>
      <c s="269"/>
      <c s="269"/>
      <c s="151"/>
      <c s="273"/>
      <c s="151"/>
      <c s="81"/>
      <c s="81"/>
      <c s="152"/>
      <c s="223"/>
      <c s="86"/>
      <c s="86"/>
      <c s="361"/>
      <c s="157"/>
      <c s="157"/>
      <c s="157"/>
    </row>
    <row ht="12.75" customHeight="1" s="296" customFormat="1">
      <c s="7" t="s">
        <v>274</v>
      </c>
      <c s="95"/>
      <c s="16"/>
      <c s="362"/>
      <c s="362"/>
      <c s="362"/>
      <c s="362"/>
      <c s="4"/>
      <c s="4"/>
      <c s="49" t="s">
        <v>300</v>
      </c>
      <c s="383"/>
      <c s="383"/>
      <c s="383"/>
      <c s="82"/>
      <c s="383"/>
      <c s="383"/>
      <c s="383"/>
      <c s="383"/>
      <c s="383"/>
      <c s="383"/>
      <c s="383"/>
      <c s="383"/>
      <c s="383"/>
      <c s="383"/>
      <c s="383"/>
      <c s="383"/>
      <c s="383"/>
      <c s="383"/>
      <c s="49"/>
      <c s="178"/>
      <c s="49"/>
      <c s="49"/>
      <c s="49"/>
      <c s="49"/>
      <c s="146"/>
      <c s="381" t="s">
        <v>127</v>
      </c>
      <c s="95"/>
      <c s="95"/>
      <c s="49"/>
      <c s="4"/>
      <c s="160"/>
      <c s="160"/>
      <c s="49" t="s">
        <v>26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272</v>
      </c>
      <c s="4"/>
      <c s="4"/>
      <c s="4"/>
      <c s="4"/>
      <c s="4"/>
      <c s="4"/>
      <c s="4"/>
      <c s="4"/>
      <c s="49" t="s">
        <v>59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178"/>
      <c s="49"/>
      <c s="169"/>
      <c s="49"/>
      <c s="383"/>
      <c s="383"/>
      <c s="14" t="s">
        <v>358</v>
      </c>
      <c s="160"/>
      <c s="160"/>
      <c s="95"/>
      <c s="304"/>
      <c s="304"/>
      <c s="304"/>
      <c s="49" t="s">
        <v>294</v>
      </c>
      <c s="260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 s="296" customFormat="1">
      <c s="150" t="s">
        <v>371</v>
      </c>
      <c s="4"/>
      <c s="4"/>
      <c s="4"/>
      <c s="4"/>
      <c s="4"/>
      <c s="4"/>
      <c s="4"/>
      <c s="4"/>
      <c s="49" t="s">
        <v>490</v>
      </c>
      <c s="392"/>
      <c s="392"/>
      <c s="392"/>
      <c s="392"/>
      <c s="392"/>
      <c s="392"/>
      <c s="392"/>
      <c s="49" t="s">
        <v>68</v>
      </c>
      <c s="383"/>
      <c s="383"/>
      <c s="383"/>
      <c s="383"/>
      <c s="383"/>
      <c s="383"/>
      <c s="383"/>
      <c s="383"/>
      <c s="383"/>
      <c s="383"/>
      <c s="49"/>
      <c s="333"/>
      <c s="383"/>
      <c s="169"/>
      <c s="383"/>
      <c s="383"/>
      <c s="383"/>
      <c s="357" t="s">
        <v>161</v>
      </c>
      <c s="160"/>
      <c s="160"/>
      <c s="271"/>
      <c s="4"/>
      <c s="160"/>
      <c s="160"/>
      <c s="271" t="s">
        <v>440</v>
      </c>
      <c s="383"/>
      <c s="384"/>
      <c s="383"/>
      <c s="383"/>
      <c s="278"/>
      <c s="386"/>
      <c s="278"/>
      <c s="217"/>
      <c s="217"/>
      <c s="323"/>
      <c s="384"/>
      <c s="224"/>
      <c s="224"/>
      <c s="103"/>
      <c s="157"/>
      <c s="157"/>
      <c s="157"/>
    </row>
    <row ht="12.75" customHeight="1">
      <c s="250" t="s">
        <v>346</v>
      </c>
      <c s="291"/>
      <c s="291"/>
      <c s="291"/>
      <c s="270"/>
      <c s="291"/>
      <c s="291"/>
      <c s="291"/>
      <c s="291"/>
      <c s="291"/>
      <c s="291"/>
      <c s="291"/>
      <c s="291"/>
      <c s="270"/>
      <c s="84" t="s">
        <v>294</v>
      </c>
      <c s="6"/>
      <c s="6"/>
      <c s="6"/>
      <c s="6"/>
      <c s="6"/>
      <c s="188"/>
      <c s="188"/>
      <c s="188"/>
      <c s="188"/>
      <c s="188"/>
      <c s="322"/>
      <c s="322"/>
      <c s="322"/>
      <c s="322"/>
      <c s="268"/>
      <c s="322"/>
      <c s="84"/>
      <c s="322"/>
      <c s="322"/>
      <c s="322"/>
      <c s="322"/>
      <c s="198"/>
      <c s="198"/>
      <c s="198"/>
      <c s="322"/>
      <c s="198"/>
      <c s="198"/>
      <c s="198"/>
      <c s="322"/>
      <c s="284"/>
      <c s="322"/>
      <c s="322"/>
      <c s="198"/>
      <c s="325"/>
      <c s="198"/>
      <c s="149"/>
      <c s="149"/>
      <c s="251"/>
      <c s="284"/>
      <c s="156"/>
      <c s="156"/>
      <c s="258"/>
      <c s="157"/>
      <c s="157"/>
      <c s="157"/>
    </row>
    <row ht="12.75" customHeight="1" s="52" customFormat="1">
      <c s="351"/>
      <c s="3"/>
      <c s="3"/>
      <c s="3"/>
      <c s="377"/>
      <c s="3"/>
      <c s="3"/>
      <c s="3"/>
      <c s="3"/>
      <c s="3"/>
      <c s="3"/>
      <c s="3"/>
      <c s="3"/>
      <c s="377"/>
      <c s="3"/>
      <c s="351"/>
      <c s="3"/>
      <c s="3"/>
      <c s="3"/>
      <c s="3"/>
      <c s="3"/>
      <c s="351"/>
      <c s="3"/>
      <c s="3"/>
      <c s="351"/>
      <c s="3"/>
      <c s="3"/>
      <c s="3"/>
      <c s="3"/>
      <c s="345"/>
      <c s="3"/>
      <c s="200"/>
      <c s="3"/>
      <c s="351"/>
      <c s="351"/>
      <c s="351"/>
      <c s="157"/>
      <c s="157"/>
      <c s="157"/>
      <c s="3"/>
      <c s="157"/>
      <c s="157"/>
      <c s="157"/>
      <c s="3"/>
      <c s="190"/>
      <c s="3"/>
      <c s="87"/>
      <c s="157"/>
      <c s="64"/>
      <c s="157"/>
      <c s="89"/>
      <c s="89"/>
      <c s="207"/>
      <c s="61"/>
      <c s="182"/>
      <c s="97"/>
      <c s="190"/>
    </row>
    <row ht="12.75" customHeight="1" s="52" customFormat="1">
      <c s="275" t="s">
        <v>125</v>
      </c>
      <c s="259"/>
      <c s="259"/>
      <c s="259"/>
      <c s="166"/>
      <c s="259"/>
      <c s="259"/>
      <c s="259"/>
      <c s="259"/>
      <c s="259" t="s">
        <v>145</v>
      </c>
      <c s="259"/>
      <c s="259"/>
      <c s="259"/>
      <c s="259"/>
      <c s="259"/>
      <c s="166"/>
      <c s="259"/>
      <c s="259"/>
      <c s="259"/>
      <c s="259"/>
      <c s="259"/>
      <c s="166"/>
      <c s="259"/>
      <c s="259"/>
      <c s="166"/>
      <c s="259"/>
      <c s="259"/>
      <c s="259"/>
      <c s="259"/>
      <c s="259"/>
      <c s="259"/>
      <c s="259"/>
      <c s="259"/>
      <c s="166"/>
      <c s="166"/>
      <c s="180" t="s">
        <v>484</v>
      </c>
      <c s="137"/>
      <c s="137"/>
      <c s="137"/>
      <c s="137"/>
      <c s="137"/>
      <c s="387"/>
      <c s="318" t="s">
        <v>301</v>
      </c>
      <c s="158"/>
      <c s="158"/>
      <c s="158"/>
      <c s="294"/>
      <c s="318"/>
      <c s="318" t="s">
        <v>301</v>
      </c>
      <c s="158"/>
      <c s="158"/>
      <c s="318"/>
      <c s="318" t="s">
        <v>93</v>
      </c>
      <c s="266"/>
      <c s="266"/>
      <c s="266"/>
      <c s="122"/>
    </row>
    <row ht="12.75" customHeight="1" s="303" customFormat="1">
      <c s="12"/>
      <c s="51"/>
      <c s="51"/>
      <c s="51"/>
      <c s="352"/>
      <c s="51"/>
      <c s="51"/>
      <c s="51"/>
      <c s="51"/>
      <c s="51"/>
      <c s="51"/>
      <c s="51"/>
      <c s="51"/>
      <c s="51"/>
      <c s="51"/>
      <c s="352"/>
      <c s="51"/>
      <c s="51"/>
      <c s="51"/>
      <c s="51"/>
      <c s="51"/>
      <c s="352"/>
      <c s="51"/>
      <c s="51"/>
      <c s="352"/>
      <c s="113"/>
      <c s="51"/>
      <c s="51"/>
      <c s="51"/>
      <c s="51"/>
      <c s="51"/>
      <c s="51"/>
      <c s="51"/>
      <c s="352"/>
      <c s="352"/>
      <c s="352"/>
      <c s="367" t="s">
        <v>91</v>
      </c>
      <c s="367"/>
      <c s="367"/>
      <c s="367"/>
      <c s="197"/>
      <c s="197"/>
      <c s="175" t="s">
        <v>255</v>
      </c>
      <c s="342"/>
      <c s="342"/>
      <c s="342"/>
      <c s="85"/>
      <c s="51"/>
      <c s="175" t="s">
        <v>402</v>
      </c>
      <c s="342"/>
      <c s="342"/>
      <c s="175"/>
      <c s="175" t="s">
        <v>8</v>
      </c>
      <c s="57"/>
      <c s="57"/>
      <c s="57"/>
      <c s="100"/>
    </row>
    <row ht="12.75" customHeight="1" s="303" customFormat="1">
      <c s="247" t="s">
        <v>452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256"/>
      <c s="256"/>
      <c s="256"/>
      <c s="256"/>
      <c s="256"/>
      <c s="256"/>
      <c s="256"/>
      <c s="256"/>
      <c s="256"/>
      <c s="256"/>
      <c s="25"/>
      <c s="256"/>
      <c s="256"/>
      <c s="256"/>
      <c s="256"/>
      <c s="140"/>
      <c s="256"/>
      <c s="256"/>
      <c s="256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427</v>
      </c>
      <c s="133"/>
      <c s="3"/>
      <c s="3"/>
      <c s="3"/>
      <c s="3"/>
      <c s="3"/>
      <c s="3"/>
      <c s="3"/>
      <c s="90" t="s">
        <v>182</v>
      </c>
      <c s="3"/>
      <c s="3"/>
      <c s="3"/>
      <c r="P303" s="133"/>
      <c r="R303" s="133"/>
      <c s="74"/>
      <c s="133"/>
      <c r="V303" s="133"/>
      <c r="X303" s="133"/>
      <c r="AK30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196</v>
      </c>
      <c s="133"/>
      <c s="3"/>
      <c s="3"/>
      <c s="3"/>
      <c s="3"/>
      <c s="3"/>
      <c s="3"/>
      <c s="3"/>
      <c s="90" t="s">
        <v>186</v>
      </c>
      <c s="3"/>
      <c s="3"/>
      <c s="3"/>
      <c r="P304" s="133"/>
      <c r="R304" s="133"/>
      <c s="74"/>
      <c s="133"/>
      <c r="V304" s="133"/>
      <c r="X304" s="133"/>
      <c r="AK30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146</v>
      </c>
      <c s="133"/>
      <c s="3"/>
      <c s="3"/>
      <c s="3"/>
      <c s="3"/>
      <c s="3"/>
      <c s="3"/>
      <c s="3"/>
      <c s="90" t="s">
        <v>258</v>
      </c>
      <c s="3"/>
      <c s="3"/>
      <c s="3"/>
      <c r="P305" s="133"/>
      <c r="R305" s="133"/>
      <c s="74"/>
      <c s="133"/>
      <c r="V305" s="133"/>
      <c r="X305" s="133"/>
      <c r="AK30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442</v>
      </c>
      <c s="133"/>
      <c s="3"/>
      <c s="3"/>
      <c s="3"/>
      <c s="3"/>
      <c s="3"/>
      <c s="3"/>
      <c s="3"/>
      <c s="90" t="s">
        <v>218</v>
      </c>
      <c s="3"/>
      <c s="3"/>
      <c s="3"/>
      <c r="P306" s="133"/>
      <c r="R306" s="133"/>
      <c s="74"/>
      <c s="133"/>
      <c r="V306" s="133"/>
      <c r="X306" s="133"/>
      <c r="AK306" s="391">
        <v>53.491</v>
      </c>
      <c s="40"/>
      <c s="40"/>
      <c s="40"/>
      <c s="326">
        <v>100821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07" s="133"/>
      <c r="R307" s="133"/>
      <c s="74"/>
      <c s="133"/>
      <c r="V307" s="133"/>
      <c r="X307" s="133"/>
      <c r="AK30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47" t="s">
        <v>330</v>
      </c>
      <c s="140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140"/>
      <c s="140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 s="303" customFormat="1">
      <c s="219" t="s">
        <v>275</v>
      </c>
      <c s="133"/>
      <c s="3"/>
      <c s="3"/>
      <c s="3"/>
      <c s="3"/>
      <c s="3"/>
      <c s="3"/>
      <c s="3"/>
      <c s="90" t="s">
        <v>275</v>
      </c>
      <c s="3"/>
      <c s="3"/>
      <c s="3"/>
      <c r="P309" s="67"/>
      <c r="R309" s="133"/>
      <c s="133"/>
      <c s="133"/>
      <c r="V309" s="133"/>
      <c r="X309" s="133"/>
      <c r="AB309" s="133"/>
      <c s="133"/>
      <c r="AK30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393</v>
      </c>
      <c s="133"/>
      <c s="3"/>
      <c s="3"/>
      <c s="3"/>
      <c s="3"/>
      <c s="3"/>
      <c s="3"/>
      <c s="3"/>
      <c s="90" t="s">
        <v>401</v>
      </c>
      <c s="3"/>
      <c s="3"/>
      <c s="3"/>
      <c r="P310" s="133"/>
      <c r="R310" s="133"/>
      <c s="74"/>
      <c s="133"/>
      <c r="V310" s="133"/>
      <c r="X310" s="133"/>
      <c r="AK310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179</v>
      </c>
      <c s="133"/>
      <c s="3"/>
      <c s="3"/>
      <c s="3"/>
      <c s="3"/>
      <c s="3"/>
      <c s="3"/>
      <c s="3"/>
      <c s="90" t="s">
        <v>120</v>
      </c>
      <c s="3"/>
      <c s="3"/>
      <c s="3"/>
      <c r="P311" s="133"/>
      <c r="R311" s="133"/>
      <c s="74"/>
      <c s="133"/>
      <c r="V311" s="133"/>
      <c r="X311" s="133"/>
      <c r="AK31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376</v>
      </c>
      <c s="133"/>
      <c s="3"/>
      <c s="3"/>
      <c s="3"/>
      <c s="3"/>
      <c s="3"/>
      <c s="3"/>
      <c s="3"/>
      <c s="90" t="s">
        <v>476</v>
      </c>
      <c s="3"/>
      <c s="3"/>
      <c s="3"/>
      <c r="P312" s="133"/>
      <c r="R312" s="133"/>
      <c s="74"/>
      <c s="133"/>
      <c r="V312" s="133"/>
      <c r="X312" s="133"/>
      <c r="AK31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497</v>
      </c>
      <c s="133"/>
      <c s="3"/>
      <c s="3"/>
      <c s="3"/>
      <c s="3"/>
      <c s="3"/>
      <c s="3"/>
      <c s="3"/>
      <c s="90" t="s">
        <v>171</v>
      </c>
      <c s="3"/>
      <c s="3"/>
      <c s="3"/>
      <c r="P313" s="133"/>
      <c r="R313" s="133"/>
      <c s="74"/>
      <c s="133"/>
      <c r="V313" s="133"/>
      <c r="X313" s="133"/>
      <c r="AK31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 t="s">
        <v>245</v>
      </c>
      <c s="133"/>
      <c s="3"/>
      <c s="3"/>
      <c s="3"/>
      <c s="3"/>
      <c s="3"/>
      <c s="3"/>
      <c s="3"/>
      <c s="90" t="s">
        <v>474</v>
      </c>
      <c s="3"/>
      <c s="3"/>
      <c s="3"/>
      <c r="P314" s="133"/>
      <c r="R314" s="133"/>
      <c s="74"/>
      <c s="133"/>
      <c r="V314" s="133"/>
      <c r="X314" s="133"/>
      <c r="AK31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385"/>
      <c s="3"/>
      <c s="3"/>
      <c s="3"/>
      <c r="P315" s="133"/>
      <c r="R315" s="133"/>
      <c s="74"/>
      <c s="133"/>
      <c r="V315" s="133"/>
      <c r="X315" s="133"/>
      <c r="AK31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47" t="s">
        <v>361</v>
      </c>
      <c s="376"/>
      <c s="360"/>
      <c s="360"/>
      <c s="360"/>
      <c s="360"/>
      <c s="360"/>
      <c s="360"/>
      <c s="360"/>
      <c s="360"/>
      <c s="360"/>
      <c s="360"/>
      <c s="360"/>
      <c s="256"/>
      <c s="256"/>
      <c s="25"/>
      <c s="256"/>
      <c s="140"/>
      <c s="140"/>
      <c s="140"/>
      <c s="256"/>
      <c s="140"/>
      <c s="256"/>
      <c s="140"/>
      <c s="256"/>
      <c s="256"/>
      <c s="256"/>
      <c s="140"/>
      <c s="140"/>
      <c s="256"/>
      <c s="256"/>
      <c s="256"/>
      <c s="256"/>
      <c s="256"/>
      <c s="256"/>
      <c s="256"/>
      <c s="256"/>
      <c s="25"/>
      <c s="256"/>
      <c s="256"/>
      <c s="110"/>
      <c s="110"/>
      <c s="327"/>
      <c s="110"/>
      <c s="110"/>
      <c s="110"/>
      <c s="256"/>
      <c s="140"/>
      <c s="256"/>
      <c s="256"/>
      <c s="256"/>
      <c s="256"/>
      <c s="201"/>
      <c s="256"/>
      <c s="256"/>
      <c s="256"/>
      <c s="8"/>
    </row>
    <row ht="12.75" customHeight="1">
      <c s="292" t="s">
        <v>267</v>
      </c>
      <c s="133"/>
      <c r="J317" s="90" t="s">
        <v>71</v>
      </c>
      <c r="N317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>
        <v>74.413</v>
      </c>
      <c s="40"/>
      <c s="40"/>
      <c s="40"/>
      <c s="326">
        <v>36752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>
      <c s="292" t="s">
        <v>302</v>
      </c>
      <c s="133"/>
      <c r="J318" s="90" t="s">
        <v>439</v>
      </c>
      <c r="N318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>
        <v>77.585</v>
      </c>
      <c s="40"/>
      <c s="40"/>
      <c s="40"/>
      <c s="326">
        <v>167865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92" t="s">
        <v>75</v>
      </c>
      <c s="133"/>
      <c s="3"/>
      <c s="3"/>
      <c s="3"/>
      <c s="3"/>
      <c s="3"/>
      <c s="3"/>
      <c s="3"/>
      <c s="90" t="s">
        <v>166</v>
      </c>
      <c s="3"/>
      <c s="3"/>
      <c s="3"/>
      <c r="P319" s="133"/>
      <c r="R319" s="133"/>
      <c s="74"/>
      <c s="133"/>
      <c r="V319" s="133"/>
      <c r="X319" s="133"/>
      <c r="AK319" s="391">
        <v>77.958</v>
      </c>
      <c s="40"/>
      <c s="40"/>
      <c s="40"/>
      <c s="326">
        <v>149790</v>
      </c>
      <c s="40"/>
      <c s="40"/>
      <c s="40"/>
      <c s="40"/>
      <c s="40"/>
      <c s="45"/>
      <c s="117"/>
      <c s="117"/>
      <c s="117"/>
      <c s="189"/>
      <c s="45"/>
      <c s="40"/>
      <c s="40"/>
      <c s="40"/>
      <c s="40"/>
      <c s="393"/>
    </row>
    <row ht="12.75" customHeight="1" s="303" customFormat="1">
      <c s="179" t="s">
        <v>317</v>
      </c>
      <c s="133"/>
      <c s="3"/>
      <c s="3"/>
      <c s="3"/>
      <c s="3"/>
      <c s="3"/>
      <c s="3"/>
      <c s="3"/>
      <c s="385" t="s">
        <v>472</v>
      </c>
      <c s="3"/>
      <c s="3"/>
      <c s="3"/>
      <c r="P320" s="133"/>
      <c r="R320" s="133"/>
      <c s="74"/>
      <c s="133"/>
      <c r="V320" s="133"/>
      <c r="X320" s="133"/>
      <c r="AK320" s="391">
        <v>78.464</v>
      </c>
      <c s="40"/>
      <c s="40"/>
      <c s="40"/>
      <c s="326">
        <v>28205</v>
      </c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1" s="133"/>
      <c r="R321" s="133"/>
      <c s="74"/>
      <c s="133"/>
      <c r="V321" s="133"/>
      <c r="X321" s="133"/>
      <c r="AK321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2" s="133"/>
      <c r="R322" s="133"/>
      <c s="74"/>
      <c s="133"/>
      <c r="V322" s="133"/>
      <c r="X322" s="133"/>
      <c r="AK322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3" s="133"/>
      <c r="R323" s="133"/>
      <c s="74"/>
      <c s="133"/>
      <c r="V323" s="133"/>
      <c r="X323" s="133"/>
      <c r="AK323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4" s="133"/>
      <c r="R324" s="133"/>
      <c s="74"/>
      <c s="133"/>
      <c r="V324" s="133"/>
      <c r="X324" s="133"/>
      <c r="AK324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5" s="133"/>
      <c r="R325" s="133"/>
      <c s="74"/>
      <c s="133"/>
      <c r="V325" s="133"/>
      <c r="X325" s="133"/>
      <c r="AK325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6" s="133"/>
      <c r="R326" s="133"/>
      <c s="74"/>
      <c s="133"/>
      <c r="V326" s="133"/>
      <c r="X326" s="133"/>
      <c r="AK326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7" s="133"/>
      <c r="R327" s="133"/>
      <c s="74"/>
      <c s="133"/>
      <c r="V327" s="133"/>
      <c r="X327" s="133"/>
      <c r="AK327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8" s="133"/>
      <c r="R328" s="133"/>
      <c s="74"/>
      <c s="133"/>
      <c r="V328" s="133"/>
      <c r="X328" s="133"/>
      <c r="AK328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29" s="133"/>
      <c r="R329" s="133"/>
      <c s="74"/>
      <c s="133"/>
      <c r="V329" s="133"/>
      <c r="X329" s="133"/>
      <c r="AK329" s="391"/>
      <c s="40"/>
      <c s="40"/>
      <c s="40"/>
      <c s="326"/>
      <c s="40"/>
      <c s="40"/>
      <c s="40"/>
      <c s="40"/>
      <c s="40"/>
      <c s="45"/>
      <c s="40"/>
      <c s="40"/>
      <c s="40"/>
      <c s="189"/>
      <c s="45"/>
      <c s="40"/>
      <c s="40"/>
      <c s="40"/>
      <c s="40"/>
      <c s="393"/>
    </row>
    <row ht="12.75" customHeight="1" s="303" customFormat="1">
      <c s="337"/>
      <c r="AO330" s="162"/>
      <c s="162"/>
      <c s="162"/>
      <c s="162"/>
      <c s="162"/>
      <c s="162"/>
      <c r="BE330" s="393"/>
    </row>
    <row ht="12.75" customHeight="1" s="303" customFormat="1">
      <c s="295"/>
      <c s="28"/>
      <c s="3"/>
      <c s="3"/>
      <c s="3"/>
      <c s="3"/>
      <c s="3"/>
      <c s="3"/>
      <c s="3"/>
      <c s="3"/>
      <c s="3"/>
      <c s="3"/>
      <c s="3"/>
      <c r="P331" s="67"/>
      <c r="R331" s="133"/>
      <c s="133"/>
      <c s="133"/>
      <c r="V331" s="133"/>
      <c r="X331" s="133"/>
      <c r="AB331" s="133"/>
      <c s="133"/>
      <c r="AL331" s="67"/>
      <c r="AO331" s="162"/>
      <c s="162"/>
      <c s="371"/>
      <c s="162"/>
      <c s="162"/>
      <c s="162"/>
      <c r="AV331" s="133"/>
      <c r="BA331" s="241"/>
      <c r="BE331"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32" s="67"/>
      <c r="R332" s="133"/>
      <c s="133"/>
      <c s="133"/>
      <c r="V332" s="133"/>
      <c r="X332" s="133"/>
      <c r="AB332" s="133"/>
      <c s="133"/>
      <c r="AK332" s="280"/>
      <c s="162"/>
      <c s="162"/>
      <c s="162"/>
      <c s="371"/>
      <c s="162"/>
      <c s="162"/>
      <c s="162"/>
      <c s="162"/>
      <c s="162"/>
      <c s="371"/>
      <c s="162"/>
      <c s="162"/>
      <c s="162"/>
      <c r="AZ332" s="45"/>
      <c s="162"/>
      <c s="162"/>
      <c s="162"/>
      <c s="162"/>
      <c s="393"/>
    </row>
    <row ht="12.75" customHeight="1" s="303" customFormat="1">
      <c s="118"/>
      <c s="67"/>
      <c s="3"/>
      <c s="3"/>
      <c s="3"/>
      <c s="3"/>
      <c s="3"/>
      <c s="3"/>
      <c s="3"/>
      <c s="90"/>
      <c s="3"/>
      <c s="3"/>
      <c s="3"/>
      <c r="P333" s="67"/>
      <c r="R333" s="133"/>
      <c s="133"/>
      <c s="133"/>
      <c r="V333" s="133"/>
      <c r="X333" s="133"/>
      <c r="AB333" s="133"/>
      <c s="133"/>
      <c r="AK333" s="280"/>
      <c s="162"/>
      <c s="162"/>
      <c s="162"/>
      <c s="371"/>
      <c s="162"/>
      <c s="162"/>
      <c s="162"/>
      <c s="162"/>
      <c s="162"/>
      <c s="371"/>
      <c s="162"/>
      <c s="162"/>
      <c s="162"/>
      <c r="AZ333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34" s="67"/>
      <c r="R334" s="133"/>
      <c s="133"/>
      <c s="133"/>
      <c r="V334" s="133"/>
      <c r="X334" s="133"/>
      <c r="AB334" s="133"/>
      <c s="133"/>
      <c r="AK334" s="280"/>
      <c s="162"/>
      <c s="162"/>
      <c s="162"/>
      <c s="371"/>
      <c s="162"/>
      <c s="162"/>
      <c s="162"/>
      <c s="162"/>
      <c s="162"/>
      <c s="371"/>
      <c s="162"/>
      <c s="162"/>
      <c s="162"/>
      <c r="AZ334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133"/>
      <c s="3"/>
      <c s="3"/>
      <c s="3"/>
      <c r="P335" s="67"/>
      <c r="R335" s="133"/>
      <c s="133"/>
      <c s="133"/>
      <c r="V335" s="133"/>
      <c r="X335" s="133"/>
      <c r="AB335" s="133"/>
      <c s="133"/>
      <c r="AK335" s="280"/>
      <c s="162"/>
      <c s="162"/>
      <c s="162"/>
      <c s="371"/>
      <c s="162"/>
      <c s="162"/>
      <c s="162"/>
      <c s="162"/>
      <c s="162"/>
      <c s="371"/>
      <c s="162"/>
      <c s="162"/>
      <c s="162"/>
      <c r="AZ335" s="45"/>
      <c s="162"/>
      <c s="162"/>
      <c s="162"/>
      <c s="162"/>
      <c s="393"/>
    </row>
    <row ht="12.75" customHeight="1" s="303" customFormat="1">
      <c s="337"/>
      <c r="AO336" s="162"/>
      <c s="162"/>
      <c s="162"/>
      <c s="162"/>
      <c s="162"/>
      <c s="162"/>
      <c r="BE336" s="393"/>
    </row>
    <row ht="12.75" customHeight="1" s="303" customFormat="1">
      <c s="295"/>
      <c s="58"/>
      <c s="58"/>
      <c s="58"/>
      <c s="58"/>
      <c s="58"/>
      <c s="58"/>
      <c s="58"/>
      <c s="58"/>
      <c s="58"/>
      <c s="58"/>
      <c s="58"/>
      <c s="58"/>
      <c s="94"/>
      <c s="94"/>
      <c s="200"/>
      <c s="94"/>
      <c s="200"/>
      <c s="163"/>
      <c s="200"/>
      <c s="94"/>
      <c s="200"/>
      <c s="94"/>
      <c s="200"/>
      <c s="94"/>
      <c s="94"/>
      <c s="94"/>
      <c s="94"/>
      <c s="94"/>
      <c s="94"/>
      <c s="94"/>
      <c s="94"/>
      <c s="94"/>
      <c s="94"/>
      <c s="94"/>
      <c s="94"/>
      <c s="94"/>
      <c s="229"/>
      <c s="94"/>
      <c s="94"/>
      <c s="343"/>
      <c s="343"/>
      <c s="2"/>
      <c s="343"/>
      <c s="343"/>
      <c s="343"/>
      <c s="94"/>
      <c s="319"/>
      <c s="94"/>
      <c s="94"/>
      <c s="94"/>
      <c s="94"/>
      <c s="319"/>
      <c s="94"/>
      <c s="94"/>
      <c s="94"/>
      <c s="24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38" s="133"/>
      <c r="R338" s="133"/>
      <c s="74"/>
      <c s="133"/>
      <c r="V338" s="133"/>
      <c r="X338" s="133"/>
      <c r="AK338" s="391"/>
      <c s="162"/>
      <c s="162"/>
      <c s="162"/>
      <c s="326"/>
      <c s="162"/>
      <c s="162"/>
      <c s="162"/>
      <c s="162"/>
      <c s="162"/>
      <c s="45"/>
      <c s="162"/>
      <c s="162"/>
      <c s="162"/>
      <c r="AZ338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39" s="133"/>
      <c r="R339" s="133"/>
      <c s="74"/>
      <c s="133"/>
      <c r="V339" s="133"/>
      <c r="X339" s="133"/>
      <c r="AK339" s="391"/>
      <c s="162"/>
      <c s="162"/>
      <c s="162"/>
      <c s="326"/>
      <c s="162"/>
      <c s="162"/>
      <c s="162"/>
      <c s="162"/>
      <c s="162"/>
      <c s="45"/>
      <c s="162"/>
      <c s="162"/>
      <c s="162"/>
      <c r="AZ339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0" s="133"/>
      <c r="R340" s="133"/>
      <c s="74"/>
      <c s="133"/>
      <c r="V340" s="133"/>
      <c r="X340" s="133"/>
      <c r="AK340" s="391"/>
      <c s="162"/>
      <c s="162"/>
      <c s="162"/>
      <c s="326"/>
      <c s="162"/>
      <c s="162"/>
      <c s="162"/>
      <c s="162"/>
      <c s="162"/>
      <c s="45"/>
      <c s="162"/>
      <c s="162"/>
      <c s="162"/>
      <c r="AZ340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1" s="133"/>
      <c r="R341" s="133"/>
      <c s="74"/>
      <c s="133"/>
      <c r="V341" s="133"/>
      <c r="X341" s="133"/>
      <c r="AK341" s="391"/>
      <c s="162"/>
      <c s="162"/>
      <c s="162"/>
      <c s="326"/>
      <c s="162"/>
      <c s="162"/>
      <c s="162"/>
      <c s="162"/>
      <c s="162"/>
      <c s="45"/>
      <c s="162"/>
      <c s="162"/>
      <c s="162"/>
      <c r="AZ341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2" s="133"/>
      <c r="R342" s="133"/>
      <c s="74"/>
      <c s="133"/>
      <c r="V342" s="133"/>
      <c r="X342" s="133"/>
      <c r="AK342" s="391"/>
      <c s="162"/>
      <c s="162"/>
      <c s="162"/>
      <c s="326"/>
      <c s="162"/>
      <c s="162"/>
      <c s="162"/>
      <c s="162"/>
      <c s="162"/>
      <c s="45"/>
      <c s="162"/>
      <c s="162"/>
      <c s="162"/>
      <c r="AZ342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3" s="133"/>
      <c r="R343" s="133"/>
      <c s="74"/>
      <c s="133"/>
      <c r="V343" s="133"/>
      <c r="X343" s="133"/>
      <c r="AK343" s="391"/>
      <c s="162"/>
      <c s="162"/>
      <c s="162"/>
      <c s="326"/>
      <c s="162"/>
      <c s="162"/>
      <c s="162"/>
      <c s="162"/>
      <c s="162"/>
      <c s="45"/>
      <c s="162"/>
      <c s="162"/>
      <c s="162"/>
      <c r="AZ343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4" s="133"/>
      <c r="R344" s="133"/>
      <c s="74"/>
      <c s="133"/>
      <c r="V344" s="133"/>
      <c r="X344" s="133"/>
      <c r="AK344" s="391"/>
      <c s="162"/>
      <c s="162"/>
      <c s="162"/>
      <c s="326"/>
      <c s="162"/>
      <c s="162"/>
      <c s="162"/>
      <c s="162"/>
      <c s="162"/>
      <c s="45"/>
      <c s="162"/>
      <c s="162"/>
      <c s="162"/>
      <c r="AZ344" s="45"/>
      <c s="162"/>
      <c s="162"/>
      <c s="162"/>
      <c s="162"/>
      <c s="393"/>
    </row>
    <row ht="12.75" customHeight="1" s="303" customFormat="1">
      <c s="219"/>
      <c s="133"/>
      <c s="3"/>
      <c s="3"/>
      <c s="3"/>
      <c s="3"/>
      <c s="3"/>
      <c s="3"/>
      <c s="3"/>
      <c s="90"/>
      <c s="3"/>
      <c s="3"/>
      <c s="3"/>
      <c r="P345" s="133"/>
      <c r="R345" s="133"/>
      <c s="74"/>
      <c s="133"/>
      <c r="V345" s="133"/>
      <c r="X345" s="133"/>
      <c r="AK345" s="391"/>
      <c s="162"/>
      <c s="162"/>
      <c s="162"/>
      <c s="326"/>
      <c s="162"/>
      <c s="162"/>
      <c s="162"/>
      <c s="162"/>
      <c s="162"/>
      <c s="45"/>
      <c s="162"/>
      <c s="162"/>
      <c s="162"/>
      <c r="AZ345" s="45"/>
      <c s="162"/>
      <c s="162"/>
      <c s="162"/>
      <c s="162"/>
      <c s="393"/>
    </row>
    <row ht="12.75" customHeight="1">
      <c s="219"/>
      <c s="133"/>
      <c r="J346" s="90"/>
      <c r="N346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162"/>
      <c s="162"/>
      <c s="162"/>
      <c s="326"/>
      <c s="162"/>
      <c s="162"/>
      <c s="162"/>
      <c s="162"/>
      <c s="162"/>
      <c s="45"/>
      <c s="162"/>
      <c s="162"/>
      <c s="162"/>
      <c s="303"/>
      <c s="45"/>
      <c s="162"/>
      <c s="162"/>
      <c s="162"/>
      <c s="162"/>
      <c s="393"/>
    </row>
    <row ht="12.75" customHeight="1">
      <c s="219"/>
      <c s="133"/>
      <c r="J347" s="90"/>
      <c r="N347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91"/>
      <c s="162"/>
      <c s="162"/>
      <c s="162"/>
      <c s="326"/>
      <c s="162"/>
      <c s="162"/>
      <c s="162"/>
      <c s="162"/>
      <c s="162"/>
      <c s="45"/>
      <c s="162"/>
      <c s="162"/>
      <c s="162"/>
      <c s="303"/>
      <c s="45"/>
      <c s="162"/>
      <c s="162"/>
      <c s="162"/>
      <c s="162"/>
      <c s="393"/>
    </row>
    <row ht="12.75" customHeight="1">
      <c s="219"/>
      <c s="133"/>
      <c r="J348" s="90"/>
      <c r="N348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349" s="90"/>
      <c r="N349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350" s="90"/>
      <c r="N350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2.75" customHeight="1">
      <c s="219"/>
      <c s="133"/>
      <c r="J351" s="90"/>
      <c r="N351" s="303"/>
      <c s="303"/>
      <c s="133"/>
      <c s="303"/>
      <c s="133"/>
      <c s="74"/>
      <c s="133"/>
      <c s="303"/>
      <c s="133"/>
      <c s="303"/>
      <c s="133"/>
      <c s="303"/>
      <c s="303"/>
      <c s="303"/>
      <c s="303"/>
      <c s="303"/>
      <c s="303"/>
      <c s="303"/>
      <c s="303"/>
      <c s="303"/>
      <c s="303"/>
      <c s="303"/>
      <c s="303"/>
      <c s="303"/>
      <c s="159"/>
      <c s="303"/>
      <c s="303"/>
      <c s="303"/>
      <c s="303"/>
      <c s="74"/>
      <c s="303"/>
      <c s="303"/>
      <c s="303"/>
      <c s="303"/>
      <c s="241"/>
      <c s="303"/>
      <c s="303"/>
      <c s="303"/>
      <c s="303"/>
      <c s="241"/>
      <c s="303"/>
      <c s="303"/>
      <c s="303"/>
      <c s="393"/>
    </row>
    <row ht="14.1" customHeight="1">
      <c s="341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27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314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313"/>
  </cols>
  <sheetData>
    <row ht="42" customHeight="1" s="125" customFormat="1">
      <c s="332"/>
      <c/>
      <c/>
      <c s="236"/>
      <c r="BE1" s="142" t="s">
        <v>306</v>
      </c>
    </row>
    <row ht="18" customHeight="1" s="125" customFormat="1">
      <c s="332"/>
      <c/>
      <c s="245"/>
      <c s="245"/>
    </row>
    <row r="7">
      <c r="J7" s="313" t="s">
        <v>390</v>
      </c>
    </row>
    <row r="9">
      <c r="J9" s="313" t="s">
        <v>221</v>
      </c>
      <c r="Y9" s="349" t="s">
        <v>432</v>
      </c>
    </row>
    <row r="11">
      <c r="J11" s="313" t="s">
        <v>345</v>
      </c>
      <c r="Y11" s="104" t="s">
        <v>294</v>
      </c>
    </row>
    <row r="13">
      <c r="J13" s="313" t="s">
        <v>185</v>
      </c>
      <c r="Y13" s="349" t="s">
        <v>26</v>
      </c>
    </row>
    <row r="15">
      <c r="J15" s="313" t="s">
        <v>65</v>
      </c>
      <c r="Y15" s="104" t="s">
        <v>440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3" customWidth="1"/>
    <col min="30" max="30" width="1.7109375" style="345" customWidth="1"/>
    <col min="31" max="16384" width="1.7109375" style="3"/>
  </cols>
  <sheetData>
    <row ht="12.75" customHeight="1">
      <c s="359" t="s">
        <v>271</v>
      </c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106" t="s">
        <v>54</v>
      </c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53"/>
      <c s="203"/>
    </row>
    <row ht="12.75" customHeight="1">
      <c s="138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121"/>
      <c s="96"/>
    </row>
    <row ht="12.75" customHeight="1">
      <c s="194" t="s">
        <v>398</v>
      </c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54"/>
      <c s="204"/>
    </row>
    <row ht="38.25" customHeight="1">
      <c s="127" t="s">
        <v>513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60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38.25" customHeight="1">
      <c s="254" t="s">
        <v>391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54" t="s">
        <v>51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38.25" customHeight="1">
      <c s="127" t="s">
        <v>259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408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254" t="s">
        <v>387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54" t="s">
        <v>331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127" t="s">
        <v>463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169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254" t="s">
        <v>76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54" t="s">
        <v>307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38.25" customHeight="1">
      <c s="127" t="s">
        <v>519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77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80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360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133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31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281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122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30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148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290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74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372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431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462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99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73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107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81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16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38.25" customHeight="1">
      <c s="127" t="s">
        <v>234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351</v>
      </c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6"/>
    </row>
    <row ht="12.75" customHeight="1">
      <c s="112"/>
      <c s="330"/>
      <c s="330"/>
      <c s="330"/>
      <c s="330"/>
      <c s="330"/>
      <c s="330"/>
      <c s="330"/>
      <c s="330"/>
      <c s="330"/>
      <c s="330"/>
      <c s="330"/>
      <c s="330"/>
      <c s="330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250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511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254" t="s">
        <v>95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54" t="s">
        <v>126</v>
      </c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6"/>
    </row>
    <row ht="25.5" customHeight="1">
      <c s="127" t="s">
        <v>199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471</v>
      </c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6"/>
    </row>
    <row ht="12.75" customHeight="1">
      <c s="177"/>
      <c s="189"/>
      <c s="189"/>
      <c s="189"/>
      <c s="189"/>
      <c s="189"/>
      <c s="189"/>
      <c s="189"/>
      <c s="189"/>
      <c s="189"/>
      <c s="189"/>
      <c s="189"/>
      <c s="189"/>
      <c s="189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127" t="s">
        <v>239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5" t="s">
        <v>370</v>
      </c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6"/>
    </row>
    <row ht="12.75" customHeight="1">
      <c s="177" t="s">
        <v>488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466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/>
      <c s="189"/>
      <c s="189"/>
      <c s="189"/>
      <c s="189"/>
      <c s="189"/>
      <c s="189"/>
      <c s="189"/>
      <c s="189"/>
      <c s="189"/>
      <c s="189"/>
      <c s="189"/>
      <c s="189"/>
      <c s="189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12" t="s">
        <v>318</v>
      </c>
      <c s="330"/>
      <c s="330"/>
      <c s="330"/>
      <c s="330"/>
      <c s="330"/>
      <c s="330"/>
      <c s="330"/>
      <c s="330"/>
      <c s="330"/>
      <c s="330"/>
      <c s="330"/>
      <c s="330"/>
      <c s="330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152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246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446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520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320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478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177" t="s">
        <v>192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262" t="s">
        <v>189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12.75" customHeight="1">
      <c s="83" t="s">
        <v>509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135" t="s">
        <v>415</v>
      </c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28"/>
      <c s="335"/>
    </row>
    <row ht="25.5" customHeight="1">
      <c s="254" t="s">
        <v>489</v>
      </c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3"/>
      <c s="154" t="s">
        <v>177</v>
      </c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0"/>
      <c s="226"/>
    </row>
    <row ht="12.75" customHeight="1">
      <c s="127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274"/>
      <c s="5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71"/>
      <c s="226"/>
    </row>
    <row ht="12.75" customHeight="1">
      <c s="191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36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248"/>
    </row>
    <row ht="12.75" customHeight="1">
      <c s="48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346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116"/>
    </row>
    <row ht="12.75" customHeight="1">
      <c s="191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36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248"/>
    </row>
    <row ht="12.75" customHeight="1">
      <c s="48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346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4"/>
      <c s="116"/>
    </row>
    <row ht="12.75" customHeight="1">
      <c s="191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36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155"/>
      <c s="248"/>
    </row>
    <row ht="12.75" customHeight="1">
      <c s="302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27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91"/>
      <c s="272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